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2" yWindow="36" windowWidth="15480" windowHeight="8136" activeTab="0"/>
  </bookViews>
  <sheets>
    <sheet name="uptodate01" sheetId="1" r:id="rId1"/>
    <sheet name="auction avg01" sheetId="2" r:id="rId2"/>
    <sheet name="bp0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<sst xmlns="http://schemas.openxmlformats.org/spreadsheetml/2006/main" count="207" uniqueCount="156">
  <si>
    <t>Kilograms</t>
  </si>
  <si>
    <t>Av. Price</t>
  </si>
  <si>
    <t>%</t>
  </si>
  <si>
    <t>Produce Brokers Limited</t>
  </si>
  <si>
    <t>1349/A, North Agrabad, D.T. Road,</t>
  </si>
  <si>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</si>
  <si>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</si>
  <si>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</si>
  <si>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</si>
  <si>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</si>
  <si>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</si>
  <si>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</si>
  <si>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</si>
  <si>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</si>
  <si>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</si>
  <si>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</si>
  <si>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</si>
  <si>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</si>
  <si>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</si>
  <si>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</si>
  <si>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</si>
  <si>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</si>
  <si>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</si>
  <si>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</si>
  <si>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</si>
  <si>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</si>
  <si>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</si>
  <si>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</si>
  <si>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</si>
  <si>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</si>
  <si>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GREEN TEA:</t>
  </si>
  <si>
    <t>Internal:</t>
  </si>
  <si>
    <t>GARDEN</t>
  </si>
  <si>
    <t>Phone:02333323937, E-mail: prodbrok@gmail.com</t>
  </si>
  <si>
    <t>Sub-Total</t>
  </si>
  <si>
    <t>Askerabad (1st Floor), Chattogram-4224</t>
  </si>
  <si>
    <t>Amount (Tk.)</t>
  </si>
  <si>
    <t>Sale No. 01</t>
  </si>
  <si>
    <t>Upto Sale No. 01</t>
  </si>
  <si>
    <t>Ref: No.PBL/114/2023</t>
  </si>
  <si>
    <t>Date: 30/04/2023</t>
  </si>
  <si>
    <t>Auction Average of Sale No. 01 held on 17th April, 2023</t>
  </si>
  <si>
    <t>Season: 2023-2024</t>
  </si>
  <si>
    <t>Old Season: 2022-2023</t>
  </si>
  <si>
    <t>New Season: 2024-2025</t>
  </si>
  <si>
    <t xml:space="preserve">         Date : 30/04/2023</t>
  </si>
  <si>
    <t>We mention below the average prices realised by tea estates in our catalogue during the season 2023-2024.</t>
  </si>
  <si>
    <t>C T C</t>
  </si>
  <si>
    <t>CHUNDEECHERRA</t>
  </si>
  <si>
    <t>CHUNDE A/C PARKUL</t>
  </si>
  <si>
    <t>DOLOI</t>
  </si>
  <si>
    <t>JUNGLEBARI</t>
  </si>
  <si>
    <t>KAIYACHERRA DALU</t>
  </si>
  <si>
    <t>KHADIM</t>
  </si>
  <si>
    <t>LUAYUNI &amp; HOLICHERRA</t>
  </si>
  <si>
    <t>MALNICHERRA</t>
  </si>
  <si>
    <t>MOLY TEA FACTORY</t>
  </si>
  <si>
    <t>MORGEN TEA INDS.</t>
  </si>
  <si>
    <t>MOULVI</t>
  </si>
  <si>
    <t>POPULAR TEA FACTORY</t>
  </si>
  <si>
    <t>RAJNAGAR</t>
  </si>
  <si>
    <t>ROYAL TEA FACTORY</t>
  </si>
  <si>
    <t>SAZEDA RAFIQUE TEA FACTORY</t>
  </si>
  <si>
    <t>SURMA</t>
  </si>
  <si>
    <t>TALMA TEA INDS.</t>
  </si>
  <si>
    <t>TOTAL:</t>
  </si>
  <si>
    <t>2022-2023 OLD SEASON</t>
  </si>
  <si>
    <t>Qty.(Kilo.)</t>
  </si>
  <si>
    <t>Av.Pr.</t>
  </si>
  <si>
    <t>N.B.C.T.I.</t>
  </si>
  <si>
    <t>GRAND TOTAL:</t>
  </si>
  <si>
    <t>Buyers Purchase Analysis</t>
  </si>
  <si>
    <t>Pkgs.</t>
  </si>
  <si>
    <t>Kgs.</t>
  </si>
  <si>
    <t>EXPORT:</t>
  </si>
  <si>
    <t>INTERNAL :</t>
  </si>
  <si>
    <t>TOTAL :</t>
  </si>
  <si>
    <t>Leaf</t>
  </si>
  <si>
    <t>Dust</t>
  </si>
  <si>
    <t>Totals</t>
  </si>
  <si>
    <t>Buyer's Name</t>
  </si>
  <si>
    <t>C/B</t>
  </si>
  <si>
    <t>Kgs</t>
  </si>
  <si>
    <t>Amount</t>
  </si>
  <si>
    <t>Avg.</t>
  </si>
  <si>
    <t>Abul Khair Consumer Prodts. Ltd.</t>
  </si>
  <si>
    <t>2,34,793.50</t>
  </si>
  <si>
    <t>Ahmed Tea House (Srimongal)</t>
  </si>
  <si>
    <t>3,71,881.00</t>
  </si>
  <si>
    <t>Bashundhara Food &amp; Beverae Ind</t>
  </si>
  <si>
    <t>7,15,846.00</t>
  </si>
  <si>
    <t>F. A. Tea House &amp; Nasima Food P</t>
  </si>
  <si>
    <t>5,38,380.00</t>
  </si>
  <si>
    <t>Green Leaf Tea</t>
  </si>
  <si>
    <t>9,47,749.00</t>
  </si>
  <si>
    <t>Gupta Tea House</t>
  </si>
  <si>
    <t>6,25,722.50</t>
  </si>
  <si>
    <t>Hossain Tea Supply</t>
  </si>
  <si>
    <t>1,32,102.50</t>
  </si>
  <si>
    <t>HRC Products  Limited</t>
  </si>
  <si>
    <t>13,41,643.50</t>
  </si>
  <si>
    <t>Imam Tea &amp; Trading</t>
  </si>
  <si>
    <t>1,29,610.00</t>
  </si>
  <si>
    <t>Ispahani Tea Ltd.</t>
  </si>
  <si>
    <t>6,37,174.50</t>
  </si>
  <si>
    <t>Kaisar Mollah Tea House</t>
  </si>
  <si>
    <t>11,63,499.00</t>
  </si>
  <si>
    <t>Kamal Tea &amp; Trading (KTC)</t>
  </si>
  <si>
    <t>6,03,040.70</t>
  </si>
  <si>
    <t>Kamona Tea House</t>
  </si>
  <si>
    <t>5,48,919.00</t>
  </si>
  <si>
    <t>Lovely Tea House</t>
  </si>
  <si>
    <t>3,42,942.50</t>
  </si>
  <si>
    <t>Md. Rafique Ullah Patwary Agenc</t>
  </si>
  <si>
    <t>2,79,658.50</t>
  </si>
  <si>
    <t>Meghna Tea Company Ltd.</t>
  </si>
  <si>
    <t>1,34,662.50</t>
  </si>
  <si>
    <t>Mintu Tea House</t>
  </si>
  <si>
    <t>1,66,825.00</t>
  </si>
  <si>
    <t>Mustaque Tea House</t>
  </si>
  <si>
    <t>7,02,386.50</t>
  </si>
  <si>
    <t>Nijhun Tea &amp; Trading</t>
  </si>
  <si>
    <t>Padma Tea Supply</t>
  </si>
  <si>
    <t>6,38,222.50</t>
  </si>
  <si>
    <t>Rajdhani Food Products</t>
  </si>
  <si>
    <t>3,80,355.50</t>
  </si>
  <si>
    <t>Shabnam Vegetable Oil Inds. Ltd</t>
  </si>
  <si>
    <t>4,92,178.50</t>
  </si>
  <si>
    <t>Sharif Tea House</t>
  </si>
  <si>
    <t>2,34,295.00</t>
  </si>
  <si>
    <t>Shati Tea House</t>
  </si>
  <si>
    <t>Shawon Cha Co.</t>
  </si>
  <si>
    <t>20,49,142.10</t>
  </si>
  <si>
    <t>Sylhet Tea Supply</t>
  </si>
  <si>
    <t>1,53,538.00</t>
  </si>
  <si>
    <t>Taj Tea &amp; Trading Company</t>
  </si>
  <si>
    <t>1,59,520.00</t>
  </si>
  <si>
    <t>The Consolidated Tea &amp; Lands C</t>
  </si>
  <si>
    <t>5,61,788.00</t>
  </si>
  <si>
    <t>Three Star</t>
  </si>
  <si>
    <t>1,79,460.00</t>
  </si>
  <si>
    <t>1,57,58,926.30</t>
  </si>
  <si>
    <t xml:space="preserve"> </t>
  </si>
  <si>
    <t>171/172, Baizid Bostami Road, Nasirabad</t>
  </si>
  <si>
    <t>Chittagong</t>
  </si>
  <si>
    <t>TEA AUCTION</t>
  </si>
  <si>
    <t>Ref: PBL/114/01/2023</t>
  </si>
  <si>
    <t>Date : 30/04/2023</t>
  </si>
  <si>
    <t>Buyers Purchase Statement of Sale No. 01 (2023-2024) Season held on 17th April, 2023</t>
  </si>
  <si>
    <t>Assuring you of our best services.</t>
  </si>
  <si>
    <t>c.c.to:</t>
  </si>
  <si>
    <t>Yours faithfully,</t>
  </si>
  <si>
    <t>1. The Deputy Director (Trade), Bangladesh Tea Board, Ctg.</t>
  </si>
  <si>
    <t xml:space="preserve">For: Produce Brokers Limited </t>
  </si>
  <si>
    <t>2. The Asstt. Director (Trade), Bangladesh Tea Board, Ctg.</t>
  </si>
  <si>
    <t>3. Executive Officer, Tea Traders Association of Bangladesh, Ctg.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</si>
</sst>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sz val="10"/>
      <name val="Tahoma"/>
      <family val="2"/>
    </font>
    <font>
      <strike/>
      <sz val="11"/>
      <name val="Arial"/>
      <family val="2"/>
    </font>
    <font>
      <sz val="12"/>
      <name val="Times New Roman"/>
      <family val="1"/>
    </font>
    <font>
      <u val="single"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u val="singleAccounting"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u val="singleAccounting"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u val="singleAccounting"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0" xfId="49" applyNumberFormat="1" applyFont="1" applyBorder="1" applyAlignment="1">
      <alignment horizontal="right"/>
    </xf>
    <xf numFmtId="43" fontId="6" fillId="0" borderId="0" xfId="49" applyFont="1" applyBorder="1" applyAlignment="1">
      <alignment horizontal="right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5" fontId="6" fillId="0" borderId="0" xfId="49" applyNumberFormat="1" applyFont="1" applyAlignment="1">
      <alignment horizontal="right"/>
    </xf>
    <xf numFmtId="43" fontId="5" fillId="0" borderId="0" xfId="49" applyFont="1" applyAlignment="1">
      <alignment/>
    </xf>
    <xf numFmtId="165" fontId="6" fillId="0" borderId="0" xfId="49" applyNumberFormat="1" applyFont="1" applyAlignment="1">
      <alignment/>
    </xf>
    <xf numFmtId="165" fontId="5" fillId="0" borderId="0" xfId="49" applyNumberFormat="1" applyFont="1" applyAlignment="1">
      <alignment/>
    </xf>
    <xf numFmtId="165" fontId="7" fillId="0" borderId="0" xfId="49" applyNumberFormat="1" applyFont="1" applyAlignment="1">
      <alignment/>
    </xf>
    <xf numFmtId="43" fontId="6" fillId="0" borderId="0" xfId="49" applyFont="1" applyAlignment="1">
      <alignment/>
    </xf>
    <xf numFmtId="164" fontId="5" fillId="0" borderId="0" xfId="49" applyNumberFormat="1" applyFont="1" applyAlignment="1">
      <alignment/>
    </xf>
    <xf numFmtId="10" fontId="5" fillId="0" borderId="0" xfId="86" applyNumberFormat="1" applyFont="1" applyAlignment="1">
      <alignment/>
    </xf>
    <xf numFmtId="164" fontId="6" fillId="0" borderId="0" xfId="49" applyNumberFormat="1" applyFont="1" applyAlignment="1">
      <alignment/>
    </xf>
    <xf numFmtId="43" fontId="6" fillId="0" borderId="0" xfId="49" applyFont="1" applyAlignment="1">
      <alignment horizontal="center"/>
    </xf>
    <xf numFmtId="165" fontId="5" fillId="0" borderId="0" xfId="49" applyNumberFormat="1" applyFont="1" applyAlignment="1">
      <alignment horizontal="right"/>
    </xf>
    <xf numFmtId="43" fontId="5" fillId="0" borderId="0" xfId="49" applyFont="1" applyAlignment="1">
      <alignment horizontal="right"/>
    </xf>
    <xf numFmtId="43" fontId="5" fillId="0" borderId="0" xfId="49" applyFont="1" applyAlignment="1">
      <alignment horizontal="center"/>
    </xf>
    <xf numFmtId="10" fontId="6" fillId="0" borderId="0" xfId="86" applyNumberFormat="1" applyFont="1" applyBorder="1" applyAlignment="1">
      <alignment/>
    </xf>
    <xf numFmtId="10" fontId="5" fillId="0" borderId="0" xfId="86" applyNumberFormat="1" applyFont="1" applyBorder="1" applyAlignment="1">
      <alignment/>
    </xf>
    <xf numFmtId="10" fontId="6" fillId="0" borderId="0" xfId="86" applyNumberFormat="1" applyFont="1" applyAlignment="1">
      <alignment/>
    </xf>
    <xf numFmtId="43" fontId="6" fillId="0" borderId="0" xfId="49" applyFont="1" applyAlignment="1">
      <alignment horizontal="right"/>
    </xf>
    <xf numFmtId="0" fontId="8" fillId="0" borderId="0" xfId="0" applyFont="1" applyAlignment="1">
      <alignment/>
    </xf>
    <xf numFmtId="10" fontId="0" fillId="0" borderId="0" xfId="85" applyNumberFormat="1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3" fontId="5" fillId="0" borderId="0" xfId="49" applyFont="1" applyAlignment="1">
      <alignment vertical="center"/>
    </xf>
    <xf numFmtId="165" fontId="5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49" applyNumberFormat="1" applyFont="1" applyAlignment="1">
      <alignment vertical="center"/>
    </xf>
    <xf numFmtId="165" fontId="7" fillId="0" borderId="0" xfId="49" applyNumberFormat="1" applyFont="1" applyAlignment="1">
      <alignment vertical="center"/>
    </xf>
    <xf numFmtId="43" fontId="7" fillId="0" borderId="0" xfId="49" applyFont="1" applyAlignment="1">
      <alignment vertical="center"/>
    </xf>
    <xf numFmtId="43" fontId="7" fillId="0" borderId="0" xfId="49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164" fontId="6" fillId="0" borderId="0" xfId="49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0" fontId="6" fillId="0" borderId="0" xfId="86" applyNumberFormat="1" applyFont="1" applyBorder="1" applyAlignment="1">
      <alignment vertical="center"/>
    </xf>
    <xf numFmtId="164" fontId="5" fillId="0" borderId="0" xfId="49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0" fontId="7" fillId="0" borderId="0" xfId="86" applyNumberFormat="1" applyFont="1" applyAlignment="1">
      <alignment vertical="center"/>
    </xf>
    <xf numFmtId="43" fontId="65" fillId="0" borderId="0" xfId="42" applyFont="1" applyAlignment="1">
      <alignment vertical="center"/>
    </xf>
    <xf numFmtId="165" fontId="65" fillId="0" borderId="0" xfId="42" applyNumberFormat="1" applyFont="1" applyAlignment="1">
      <alignment vertical="center"/>
    </xf>
    <xf numFmtId="10" fontId="6" fillId="0" borderId="0" xfId="86" applyNumberFormat="1" applyFont="1" applyBorder="1" applyAlignment="1">
      <alignment horizontal="right" vertical="center"/>
    </xf>
    <xf numFmtId="10" fontId="9" fillId="0" borderId="0" xfId="86" applyNumberFormat="1" applyFont="1" applyAlignment="1">
      <alignment horizontal="center" vertical="center"/>
    </xf>
    <xf numFmtId="164" fontId="5" fillId="0" borderId="0" xfId="49" applyNumberFormat="1" applyFont="1" applyAlignment="1">
      <alignment horizontal="right" vertical="center"/>
    </xf>
    <xf numFmtId="10" fontId="5" fillId="0" borderId="0" xfId="86" applyNumberFormat="1" applyFont="1" applyAlignment="1">
      <alignment horizontal="center" vertical="center"/>
    </xf>
    <xf numFmtId="10" fontId="6" fillId="0" borderId="0" xfId="86" applyNumberFormat="1" applyFont="1" applyAlignment="1">
      <alignment horizontal="center"/>
    </xf>
    <xf numFmtId="164" fontId="7" fillId="0" borderId="0" xfId="49" applyNumberFormat="1" applyFont="1" applyAlignment="1">
      <alignment horizontal="right" vertical="center"/>
    </xf>
    <xf numFmtId="165" fontId="7" fillId="0" borderId="0" xfId="49" applyNumberFormat="1" applyFont="1" applyAlignment="1">
      <alignment horizontal="right" vertical="center"/>
    </xf>
    <xf numFmtId="43" fontId="7" fillId="0" borderId="0" xfId="49" applyFont="1" applyAlignment="1">
      <alignment horizontal="right" vertical="center"/>
    </xf>
    <xf numFmtId="10" fontId="7" fillId="0" borderId="0" xfId="86" applyNumberFormat="1" applyFont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43" fontId="66" fillId="0" borderId="0" xfId="49" applyFont="1" applyAlignment="1">
      <alignment horizontal="right" vertical="center"/>
    </xf>
    <xf numFmtId="0" fontId="67" fillId="0" borderId="0" xfId="0" applyFont="1" applyAlignment="1">
      <alignment vertical="center"/>
    </xf>
    <xf numFmtId="164" fontId="67" fillId="0" borderId="0" xfId="49" applyNumberFormat="1" applyFont="1" applyAlignment="1">
      <alignment vertical="center"/>
    </xf>
    <xf numFmtId="43" fontId="67" fillId="0" borderId="0" xfId="49" applyFont="1" applyAlignment="1">
      <alignment vertical="center"/>
    </xf>
    <xf numFmtId="165" fontId="8" fillId="0" borderId="0" xfId="49" applyNumberFormat="1" applyFont="1" applyAlignment="1">
      <alignment/>
    </xf>
    <xf numFmtId="43" fontId="8" fillId="0" borderId="0" xfId="49" applyFont="1" applyAlignment="1">
      <alignment/>
    </xf>
    <xf numFmtId="43" fontId="6" fillId="0" borderId="0" xfId="42" applyFont="1" applyAlignment="1">
      <alignment horizontal="right"/>
    </xf>
    <xf numFmtId="43" fontId="7" fillId="0" borderId="0" xfId="42" applyFont="1" applyAlignment="1">
      <alignment horizontal="right" vertical="center"/>
    </xf>
    <xf numFmtId="4" fontId="2" fillId="0" borderId="0" xfId="0" applyNumberFormat="1" applyFont="1" applyBorder="1" applyAlignment="1">
      <alignment/>
    </xf>
    <xf numFmtId="43" fontId="2" fillId="0" borderId="0" xfId="42" applyFont="1" applyBorder="1" applyAlignment="1">
      <alignment/>
    </xf>
    <xf numFmtId="164" fontId="2" fillId="0" borderId="0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10" fillId="0" borderId="0" xfId="49" applyNumberFormat="1" applyFont="1" applyBorder="1" applyAlignment="1">
      <alignment vertical="center"/>
    </xf>
    <xf numFmtId="165" fontId="5" fillId="0" borderId="0" xfId="49" applyNumberFormat="1" applyFont="1" applyAlignment="1">
      <alignment horizontal="right" vertical="center"/>
    </xf>
    <xf numFmtId="43" fontId="5" fillId="0" borderId="0" xfId="49" applyFont="1" applyAlignment="1">
      <alignment horizontal="right" vertical="center"/>
    </xf>
    <xf numFmtId="43" fontId="5" fillId="0" borderId="0" xfId="49" applyFont="1" applyAlignment="1">
      <alignment horizontal="center" vertical="center"/>
    </xf>
    <xf numFmtId="43" fontId="68" fillId="0" borderId="0" xfId="49" applyFont="1" applyAlignment="1">
      <alignment vertical="center"/>
    </xf>
    <xf numFmtId="43" fontId="68" fillId="0" borderId="0" xfId="49" applyFont="1" applyAlignment="1">
      <alignment horizontal="right" vertical="center"/>
    </xf>
    <xf numFmtId="43" fontId="7" fillId="0" borderId="0" xfId="49" applyFont="1" applyBorder="1" applyAlignment="1">
      <alignment horizontal="right" vertical="center"/>
    </xf>
    <xf numFmtId="43" fontId="5" fillId="0" borderId="0" xfId="49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0" fontId="8" fillId="0" borderId="0" xfId="85" applyNumberFormat="1" applyFont="1" applyAlignment="1">
      <alignment/>
    </xf>
    <xf numFmtId="0" fontId="11" fillId="0" borderId="0" xfId="0" applyFont="1" applyAlignment="1">
      <alignment/>
    </xf>
    <xf numFmtId="165" fontId="11" fillId="0" borderId="0" xfId="49" applyNumberFormat="1" applyFont="1" applyAlignment="1">
      <alignment/>
    </xf>
    <xf numFmtId="43" fontId="11" fillId="0" borderId="0" xfId="49" applyFont="1" applyAlignment="1">
      <alignment/>
    </xf>
    <xf numFmtId="10" fontId="11" fillId="0" borderId="0" xfId="85" applyNumberFormat="1" applyFont="1" applyAlignment="1">
      <alignment/>
    </xf>
    <xf numFmtId="43" fontId="7" fillId="0" borderId="0" xfId="49" applyFont="1" applyAlignment="1">
      <alignment horizontal="right"/>
    </xf>
    <xf numFmtId="43" fontId="67" fillId="0" borderId="0" xfId="49" applyFont="1" applyAlignment="1">
      <alignment horizontal="right" vertical="center"/>
    </xf>
    <xf numFmtId="165" fontId="67" fillId="0" borderId="0" xfId="49" applyNumberFormat="1" applyFont="1" applyBorder="1" applyAlignment="1">
      <alignment horizontal="right" vertical="center"/>
    </xf>
    <xf numFmtId="165" fontId="7" fillId="0" borderId="0" xfId="49" applyNumberFormat="1" applyFont="1" applyBorder="1" applyAlignment="1">
      <alignment horizontal="right" vertical="center"/>
    </xf>
    <xf numFmtId="165" fontId="68" fillId="0" borderId="0" xfId="49" applyNumberFormat="1" applyFont="1" applyAlignment="1">
      <alignment horizontal="right" vertical="center"/>
    </xf>
    <xf numFmtId="165" fontId="67" fillId="0" borderId="0" xfId="49" applyNumberFormat="1" applyFont="1" applyAlignment="1">
      <alignment horizontal="right" vertical="center"/>
    </xf>
    <xf numFmtId="10" fontId="68" fillId="0" borderId="0" xfId="86" applyNumberFormat="1" applyFont="1" applyBorder="1" applyAlignment="1">
      <alignment vertical="center"/>
    </xf>
    <xf numFmtId="43" fontId="6" fillId="0" borderId="0" xfId="49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0" fontId="5" fillId="0" borderId="0" xfId="86" applyNumberFormat="1" applyFont="1" applyAlignment="1">
      <alignment horizontal="right"/>
    </xf>
    <xf numFmtId="10" fontId="7" fillId="0" borderId="0" xfId="86" applyNumberFormat="1" applyFont="1" applyAlignment="1">
      <alignment horizontal="right"/>
    </xf>
    <xf numFmtId="164" fontId="6" fillId="0" borderId="0" xfId="49" applyNumberFormat="1" applyFont="1" applyAlignment="1">
      <alignment horizontal="right"/>
    </xf>
    <xf numFmtId="43" fontId="5" fillId="0" borderId="0" xfId="42" applyFont="1" applyAlignment="1">
      <alignment horizontal="right" vertical="center"/>
    </xf>
    <xf numFmtId="165" fontId="5" fillId="0" borderId="0" xfId="42" applyNumberFormat="1" applyFont="1" applyAlignment="1">
      <alignment horizontal="right" vertical="center"/>
    </xf>
    <xf numFmtId="165" fontId="7" fillId="0" borderId="0" xfId="42" applyNumberFormat="1" applyFont="1" applyAlignment="1">
      <alignment horizontal="right" vertical="center"/>
    </xf>
    <xf numFmtId="43" fontId="67" fillId="0" borderId="0" xfId="42" applyFont="1" applyBorder="1" applyAlignment="1">
      <alignment horizontal="right" vertical="center"/>
    </xf>
    <xf numFmtId="43" fontId="8" fillId="0" borderId="0" xfId="42" applyFont="1" applyAlignment="1">
      <alignment/>
    </xf>
    <xf numFmtId="43" fontId="11" fillId="0" borderId="0" xfId="42" applyFont="1" applyAlignment="1">
      <alignment/>
    </xf>
    <xf numFmtId="0" fontId="36" fillId="0" borderId="0" xfId="0" applyFont="1" applyAlignment="1">
      <alignment/>
    </xf>
    <xf numFmtId="165" fontId="36" fillId="0" borderId="0" xfId="49" applyNumberFormat="1" applyFont="1" applyAlignment="1">
      <alignment horizontal="left"/>
    </xf>
    <xf numFmtId="43" fontId="36" fillId="0" borderId="0" xfId="49" applyFont="1" applyAlignment="1">
      <alignment/>
    </xf>
    <xf numFmtId="165" fontId="36" fillId="0" borderId="0" xfId="49" applyNumberFormat="1" applyFont="1" applyAlignment="1">
      <alignment/>
    </xf>
    <xf numFmtId="0" fontId="71" fillId="0" borderId="0" xfId="0" applyFont="1" applyBorder="1" applyAlignment="1">
      <alignment vertical="center"/>
    </xf>
    <xf numFmtId="43" fontId="36" fillId="0" borderId="0" xfId="49" applyFont="1" applyAlignment="1">
      <alignment horizontal="left"/>
    </xf>
    <xf numFmtId="0" fontId="36" fillId="0" borderId="0" xfId="0" applyFont="1" applyAlignment="1">
      <alignment horizontal="center"/>
    </xf>
    <xf numFmtId="165" fontId="36" fillId="0" borderId="0" xfId="49" applyNumberFormat="1" applyFont="1" applyAlignment="1">
      <alignment horizontal="center"/>
    </xf>
    <xf numFmtId="43" fontId="36" fillId="0" borderId="0" xfId="49" applyFont="1" applyAlignment="1">
      <alignment horizontal="center"/>
    </xf>
    <xf numFmtId="0" fontId="36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right"/>
    </xf>
    <xf numFmtId="165" fontId="36" fillId="0" borderId="0" xfId="49" applyNumberFormat="1" applyFont="1" applyAlignment="1">
      <alignment horizontal="right"/>
    </xf>
    <xf numFmtId="4" fontId="36" fillId="0" borderId="0" xfId="67" applyNumberFormat="1" applyFont="1" applyBorder="1" applyAlignment="1">
      <alignment horizontal="center"/>
    </xf>
    <xf numFmtId="4" fontId="36" fillId="0" borderId="0" xfId="0" applyNumberFormat="1" applyFont="1" applyAlignment="1">
      <alignment horizontal="center"/>
    </xf>
    <xf numFmtId="165" fontId="39" fillId="0" borderId="0" xfId="49" applyNumberFormat="1" applyFont="1" applyAlignment="1">
      <alignment horizontal="right"/>
    </xf>
    <xf numFmtId="4" fontId="39" fillId="0" borderId="0" xfId="67" applyNumberFormat="1" applyFont="1" applyBorder="1" applyAlignment="1">
      <alignment horizontal="center"/>
    </xf>
    <xf numFmtId="4" fontId="39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165" fontId="36" fillId="0" borderId="0" xfId="49" applyNumberFormat="1" applyFont="1" applyBorder="1" applyAlignment="1">
      <alignment horizontal="right" vertical="center"/>
    </xf>
    <xf numFmtId="4" fontId="36" fillId="0" borderId="0" xfId="67" applyNumberFormat="1" applyFont="1" applyBorder="1" applyAlignment="1">
      <alignment horizontal="center" vertical="center"/>
    </xf>
    <xf numFmtId="4" fontId="36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165" fontId="39" fillId="0" borderId="0" xfId="49" applyNumberFormat="1" applyFont="1" applyBorder="1" applyAlignment="1">
      <alignment horizontal="right" vertical="center"/>
    </xf>
    <xf numFmtId="4" fontId="39" fillId="0" borderId="0" xfId="67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center" vertical="center"/>
    </xf>
    <xf numFmtId="165" fontId="36" fillId="0" borderId="10" xfId="49" applyNumberFormat="1" applyFont="1" applyBorder="1" applyAlignment="1">
      <alignment horizontal="right" vertical="center"/>
    </xf>
    <xf numFmtId="4" fontId="36" fillId="0" borderId="1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165" fontId="36" fillId="0" borderId="0" xfId="49" applyNumberFormat="1" applyFont="1" applyBorder="1" applyAlignment="1">
      <alignment/>
    </xf>
    <xf numFmtId="165" fontId="39" fillId="0" borderId="0" xfId="49" applyNumberFormat="1" applyFont="1" applyAlignment="1">
      <alignment/>
    </xf>
    <xf numFmtId="165" fontId="38" fillId="0" borderId="0" xfId="49" applyNumberFormat="1" applyFont="1" applyAlignment="1">
      <alignment/>
    </xf>
    <xf numFmtId="165" fontId="38" fillId="0" borderId="0" xfId="49" applyNumberFormat="1" applyFont="1" applyAlignment="1">
      <alignment horizontal="right"/>
    </xf>
    <xf numFmtId="43" fontId="38" fillId="0" borderId="0" xfId="49" applyFont="1" applyAlignment="1">
      <alignment/>
    </xf>
    <xf numFmtId="167" fontId="38" fillId="0" borderId="0" xfId="86" applyNumberFormat="1" applyFont="1" applyAlignment="1">
      <alignment horizontal="right"/>
    </xf>
    <xf numFmtId="164" fontId="36" fillId="0" borderId="0" xfId="49" applyNumberFormat="1" applyFont="1" applyAlignment="1">
      <alignment/>
    </xf>
    <xf numFmtId="10" fontId="36" fillId="0" borderId="0" xfId="86" applyNumberFormat="1" applyFont="1" applyAlignment="1">
      <alignment/>
    </xf>
    <xf numFmtId="164" fontId="39" fillId="0" borderId="0" xfId="49" applyNumberFormat="1" applyFont="1" applyAlignment="1">
      <alignment/>
    </xf>
    <xf numFmtId="43" fontId="39" fillId="0" borderId="0" xfId="49" applyFont="1" applyAlignment="1">
      <alignment/>
    </xf>
    <xf numFmtId="10" fontId="39" fillId="0" borderId="0" xfId="86" applyNumberFormat="1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164" fontId="41" fillId="0" borderId="0" xfId="42" applyNumberFormat="1" applyFont="1" applyAlignment="1">
      <alignment horizontal="left" vertical="center"/>
    </xf>
    <xf numFmtId="165" fontId="41" fillId="0" borderId="0" xfId="42" applyNumberFormat="1" applyFont="1" applyAlignment="1">
      <alignment vertical="center"/>
    </xf>
    <xf numFmtId="43" fontId="41" fillId="0" borderId="0" xfId="42" applyFont="1" applyAlignment="1">
      <alignment horizontal="right" vertical="center"/>
    </xf>
    <xf numFmtId="43" fontId="41" fillId="0" borderId="0" xfId="42" applyFont="1" applyAlignment="1">
      <alignment horizontal="center" vertical="center"/>
    </xf>
    <xf numFmtId="164" fontId="41" fillId="0" borderId="10" xfId="42" applyNumberFormat="1" applyFont="1" applyBorder="1" applyAlignment="1">
      <alignment horizontal="left" vertical="center"/>
    </xf>
    <xf numFmtId="165" fontId="41" fillId="0" borderId="10" xfId="42" applyNumberFormat="1" applyFont="1" applyBorder="1" applyAlignment="1">
      <alignment vertical="center"/>
    </xf>
    <xf numFmtId="43" fontId="41" fillId="0" borderId="10" xfId="42" applyFont="1" applyBorder="1" applyAlignment="1">
      <alignment horizontal="right" vertical="center"/>
    </xf>
    <xf numFmtId="164" fontId="41" fillId="0" borderId="11" xfId="42" applyNumberFormat="1" applyFont="1" applyBorder="1" applyAlignment="1">
      <alignment vertical="center"/>
    </xf>
    <xf numFmtId="165" fontId="41" fillId="0" borderId="11" xfId="42" applyNumberFormat="1" applyFont="1" applyBorder="1" applyAlignment="1">
      <alignment vertical="center"/>
    </xf>
    <xf numFmtId="43" fontId="41" fillId="0" borderId="11" xfId="42" applyFont="1" applyBorder="1" applyAlignment="1">
      <alignment horizontal="right" vertical="center"/>
    </xf>
    <xf numFmtId="43" fontId="41" fillId="0" borderId="11" xfId="42" applyFont="1" applyBorder="1" applyAlignment="1">
      <alignment horizontal="center" vertical="center"/>
    </xf>
    <xf numFmtId="165" fontId="41" fillId="0" borderId="0" xfId="42" applyNumberFormat="1" applyFont="1" applyAlignment="1">
      <alignment horizontal="center" vertical="center"/>
    </xf>
    <xf numFmtId="164" fontId="41" fillId="0" borderId="0" xfId="49" applyNumberFormat="1" applyFont="1" applyBorder="1" applyAlignment="1">
      <alignment horizontal="left" vertical="center"/>
    </xf>
    <xf numFmtId="165" fontId="41" fillId="0" borderId="0" xfId="42" applyNumberFormat="1" applyFont="1" applyBorder="1" applyAlignment="1">
      <alignment vertical="center"/>
    </xf>
    <xf numFmtId="43" fontId="41" fillId="0" borderId="0" xfId="42" applyFont="1" applyBorder="1" applyAlignment="1">
      <alignment horizontal="right" vertical="center"/>
    </xf>
    <xf numFmtId="43" fontId="41" fillId="0" borderId="0" xfId="42" applyFont="1" applyBorder="1" applyAlignment="1">
      <alignment horizontal="center" vertical="center"/>
    </xf>
    <xf numFmtId="164" fontId="41" fillId="0" borderId="10" xfId="49" applyNumberFormat="1" applyFont="1" applyBorder="1" applyAlignment="1">
      <alignment vertical="center"/>
    </xf>
    <xf numFmtId="43" fontId="41" fillId="0" borderId="10" xfId="42" applyFont="1" applyBorder="1" applyAlignment="1">
      <alignment vertical="center"/>
    </xf>
    <xf numFmtId="43" fontId="41" fillId="0" borderId="10" xfId="42" applyFont="1" applyBorder="1" applyAlignment="1">
      <alignment horizontal="center" vertical="center"/>
    </xf>
    <xf numFmtId="164" fontId="41" fillId="0" borderId="11" xfId="49" applyNumberFormat="1" applyFont="1" applyBorder="1" applyAlignment="1">
      <alignment vertical="center"/>
    </xf>
    <xf numFmtId="43" fontId="41" fillId="0" borderId="11" xfId="42" applyFont="1" applyBorder="1" applyAlignment="1">
      <alignment vertical="center"/>
    </xf>
    <xf numFmtId="164" fontId="41" fillId="0" borderId="0" xfId="49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165" fontId="40" fillId="0" borderId="0" xfId="42" applyNumberFormat="1" applyFont="1" applyAlignment="1">
      <alignment horizontal="center" vertical="center"/>
    </xf>
    <xf numFmtId="43" fontId="40" fillId="0" borderId="0" xfId="42" applyFont="1" applyAlignment="1">
      <alignment horizontal="center" vertical="center"/>
    </xf>
    <xf numFmtId="164" fontId="41" fillId="0" borderId="0" xfId="49" applyNumberFormat="1" applyFont="1" applyAlignment="1">
      <alignment horizontal="left" vertical="center"/>
    </xf>
    <xf numFmtId="164" fontId="41" fillId="0" borderId="10" xfId="49" applyNumberFormat="1" applyFont="1" applyBorder="1" applyAlignment="1">
      <alignment horizontal="left" vertical="center"/>
    </xf>
    <xf numFmtId="165" fontId="41" fillId="0" borderId="0" xfId="49" applyNumberFormat="1" applyFont="1" applyBorder="1" applyAlignment="1">
      <alignment vertical="center"/>
    </xf>
    <xf numFmtId="166" fontId="41" fillId="0" borderId="0" xfId="49" applyNumberFormat="1" applyFont="1" applyBorder="1" applyAlignment="1">
      <alignment vertical="center"/>
    </xf>
    <xf numFmtId="166" fontId="41" fillId="0" borderId="0" xfId="0" applyNumberFormat="1" applyFont="1" applyBorder="1" applyAlignment="1">
      <alignment horizontal="center" vertical="center"/>
    </xf>
    <xf numFmtId="164" fontId="42" fillId="0" borderId="0" xfId="49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164" fontId="41" fillId="0" borderId="0" xfId="49" applyNumberFormat="1" applyFont="1" applyBorder="1" applyAlignment="1">
      <alignment horizontal="right" vertical="center"/>
    </xf>
    <xf numFmtId="165" fontId="41" fillId="0" borderId="0" xfId="49" applyNumberFormat="1" applyFont="1" applyBorder="1" applyAlignment="1">
      <alignment horizontal="right" vertical="center"/>
    </xf>
    <xf numFmtId="166" fontId="41" fillId="0" borderId="0" xfId="49" applyNumberFormat="1" applyFont="1" applyBorder="1" applyAlignment="1">
      <alignment horizontal="right" vertical="center"/>
    </xf>
    <xf numFmtId="10" fontId="41" fillId="0" borderId="0" xfId="86" applyNumberFormat="1" applyFont="1" applyBorder="1" applyAlignment="1">
      <alignment horizontal="right" vertical="center"/>
    </xf>
    <xf numFmtId="165" fontId="42" fillId="0" borderId="0" xfId="49" applyNumberFormat="1" applyFont="1" applyBorder="1" applyAlignment="1">
      <alignment horizontal="right" vertical="center"/>
    </xf>
    <xf numFmtId="166" fontId="42" fillId="0" borderId="0" xfId="49" applyNumberFormat="1" applyFont="1" applyBorder="1" applyAlignment="1">
      <alignment horizontal="right" vertical="center"/>
    </xf>
    <xf numFmtId="10" fontId="42" fillId="0" borderId="0" xfId="86" applyNumberFormat="1" applyFont="1" applyBorder="1" applyAlignment="1">
      <alignment horizontal="right" vertical="center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164" fontId="42" fillId="0" borderId="0" xfId="49" applyNumberFormat="1" applyFont="1" applyBorder="1" applyAlignment="1">
      <alignment horizontal="right" vertical="top"/>
    </xf>
    <xf numFmtId="165" fontId="42" fillId="0" borderId="0" xfId="42" applyNumberFormat="1" applyFont="1" applyBorder="1" applyAlignment="1">
      <alignment horizontal="right" vertical="top"/>
    </xf>
    <xf numFmtId="166" fontId="42" fillId="0" borderId="0" xfId="49" applyNumberFormat="1" applyFont="1" applyBorder="1" applyAlignment="1">
      <alignment horizontal="right" vertical="top"/>
    </xf>
    <xf numFmtId="10" fontId="42" fillId="0" borderId="0" xfId="86" applyNumberFormat="1" applyFont="1" applyBorder="1" applyAlignment="1">
      <alignment horizontal="right" vertical="top"/>
    </xf>
    <xf numFmtId="43" fontId="42" fillId="0" borderId="0" xfId="49" applyFont="1" applyBorder="1" applyAlignment="1">
      <alignment horizontal="right" vertical="center"/>
    </xf>
    <xf numFmtId="10" fontId="41" fillId="0" borderId="0" xfId="86" applyNumberFormat="1" applyFont="1" applyAlignment="1">
      <alignment vertical="center"/>
    </xf>
    <xf numFmtId="0" fontId="43" fillId="0" borderId="0" xfId="80" applyFont="1">
      <alignment/>
      <protection/>
    </xf>
    <xf numFmtId="164" fontId="43" fillId="0" borderId="0" xfId="42" applyNumberFormat="1" applyFont="1" applyBorder="1" applyAlignment="1">
      <alignment/>
    </xf>
    <xf numFmtId="165" fontId="43" fillId="0" borderId="0" xfId="42" applyNumberFormat="1" applyFont="1" applyBorder="1" applyAlignment="1">
      <alignment horizontal="right"/>
    </xf>
    <xf numFmtId="165" fontId="43" fillId="0" borderId="0" xfId="42" applyNumberFormat="1" applyFont="1" applyBorder="1" applyAlignment="1">
      <alignment/>
    </xf>
    <xf numFmtId="43" fontId="43" fillId="0" borderId="0" xfId="42" applyFont="1" applyBorder="1" applyAlignment="1">
      <alignment horizontal="right"/>
    </xf>
    <xf numFmtId="165" fontId="44" fillId="0" borderId="0" xfId="42" applyNumberFormat="1" applyFont="1" applyBorder="1" applyAlignment="1">
      <alignment/>
    </xf>
    <xf numFmtId="165" fontId="43" fillId="0" borderId="0" xfId="42" applyNumberFormat="1" applyFont="1" applyBorder="1" applyAlignment="1">
      <alignment horizontal="center"/>
    </xf>
    <xf numFmtId="164" fontId="45" fillId="0" borderId="0" xfId="42" applyNumberFormat="1" applyFont="1" applyBorder="1" applyAlignment="1">
      <alignment horizontal="center"/>
    </xf>
    <xf numFmtId="165" fontId="45" fillId="0" borderId="0" xfId="42" applyNumberFormat="1" applyFont="1" applyBorder="1" applyAlignment="1">
      <alignment horizontal="right"/>
    </xf>
    <xf numFmtId="165" fontId="45" fillId="0" borderId="0" xfId="42" applyNumberFormat="1" applyFont="1" applyBorder="1" applyAlignment="1">
      <alignment horizontal="center"/>
    </xf>
    <xf numFmtId="43" fontId="45" fillId="0" borderId="0" xfId="42" applyFont="1" applyBorder="1" applyAlignment="1">
      <alignment horizontal="right"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71" fillId="0" borderId="0" xfId="0" applyFont="1" applyAlignment="1">
      <alignment/>
    </xf>
    <xf numFmtId="164" fontId="72" fillId="0" borderId="0" xfId="42" applyNumberFormat="1" applyFont="1" applyAlignment="1">
      <alignment/>
    </xf>
    <xf numFmtId="165" fontId="71" fillId="0" borderId="0" xfId="0" applyNumberFormat="1" applyFont="1" applyAlignment="1">
      <alignment/>
    </xf>
    <xf numFmtId="165" fontId="71" fillId="0" borderId="0" xfId="42" applyNumberFormat="1" applyFont="1" applyAlignment="1">
      <alignment/>
    </xf>
    <xf numFmtId="49" fontId="72" fillId="0" borderId="0" xfId="0" applyNumberFormat="1" applyFont="1" applyAlignment="1">
      <alignment/>
    </xf>
    <xf numFmtId="165" fontId="72" fillId="0" borderId="0" xfId="0" applyNumberFormat="1" applyFont="1" applyAlignment="1">
      <alignment/>
    </xf>
    <xf numFmtId="165" fontId="72" fillId="0" borderId="0" xfId="42" applyNumberFormat="1" applyFont="1" applyAlignment="1">
      <alignment/>
    </xf>
    <xf numFmtId="164" fontId="71" fillId="0" borderId="0" xfId="42" applyNumberFormat="1" applyFont="1" applyAlignment="1">
      <alignment/>
    </xf>
    <xf numFmtId="0" fontId="63" fillId="0" borderId="0" xfId="0" applyFont="1" applyAlignment="1">
      <alignment/>
    </xf>
    <xf numFmtId="164" fontId="63" fillId="0" borderId="0" xfId="42" applyNumberFormat="1" applyFont="1" applyAlignment="1">
      <alignment/>
    </xf>
    <xf numFmtId="165" fontId="63" fillId="0" borderId="0" xfId="0" applyNumberFormat="1" applyFont="1" applyAlignment="1">
      <alignment/>
    </xf>
    <xf numFmtId="165" fontId="63" fillId="0" borderId="0" xfId="42" applyNumberFormat="1" applyFont="1" applyAlignment="1">
      <alignment/>
    </xf>
    <xf numFmtId="43" fontId="71" fillId="0" borderId="0" xfId="42" applyFont="1" applyAlignment="1">
      <alignment horizontal="right"/>
    </xf>
    <xf numFmtId="43" fontId="72" fillId="0" borderId="0" xfId="42" applyFont="1" applyAlignment="1">
      <alignment horizontal="right"/>
    </xf>
    <xf numFmtId="43" fontId="63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164" fontId="73" fillId="0" borderId="0" xfId="42" applyNumberFormat="1" applyFont="1" applyAlignment="1">
      <alignment/>
    </xf>
    <xf numFmtId="165" fontId="73" fillId="0" borderId="0" xfId="42" applyNumberFormat="1" applyFont="1" applyAlignment="1">
      <alignment horizontal="right"/>
    </xf>
    <xf numFmtId="165" fontId="73" fillId="0" borderId="0" xfId="42" applyNumberFormat="1" applyFont="1" applyAlignment="1">
      <alignment/>
    </xf>
    <xf numFmtId="0" fontId="73" fillId="0" borderId="0" xfId="0" applyFont="1" applyAlignment="1">
      <alignment/>
    </xf>
    <xf numFmtId="43" fontId="43" fillId="33" borderId="0" xfId="42" applyFont="1" applyFill="1" applyBorder="1" applyAlignment="1">
      <alignment horizontal="right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6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66">
          <cell r="E66" t="str">
            <v>Sale No. 01</v>
          </cell>
          <cell r="I66" t="str">
            <v>Upto Sale No. 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6.7109375" style="43" customWidth="1"/>
    <col min="2" max="2" width="7.57421875" style="43" customWidth="1"/>
    <col min="3" max="3" width="12.57421875" style="47" customWidth="1"/>
    <col min="4" max="4" width="12.7109375" style="46" customWidth="1"/>
    <col min="5" max="5" width="14.28125" style="43" customWidth="1"/>
    <col min="6" max="6" width="14.421875" style="47" customWidth="1"/>
    <col min="7" max="7" width="9.8515625" style="46" customWidth="1"/>
    <col min="8" max="8" width="9.57421875" style="46" customWidth="1"/>
    <col min="9" max="9" width="9.28125" style="29" customWidth="1"/>
    <col min="10" max="10" width="21.28125" style="70" bestFit="1" customWidth="1"/>
    <col min="11" max="16384" width="9.140625" style="70" customWidth="1"/>
  </cols>
  <sheetData>
    <row r="1" spans="1:9" ht="13.5" customHeight="1">
      <c r="A1" s="112"/>
      <c r="B1" s="112"/>
      <c r="C1" s="113" t="s">
        <v>3</v>
      </c>
      <c r="D1" s="114"/>
      <c r="E1" s="115"/>
      <c r="F1" s="114"/>
      <c r="G1" s="112"/>
      <c r="H1" s="112"/>
      <c r="I1" s="116"/>
    </row>
    <row r="2" spans="1:9" ht="13.5" customHeight="1">
      <c r="A2" s="112"/>
      <c r="B2" s="112"/>
      <c r="C2" s="113" t="s">
        <v>4</v>
      </c>
      <c r="D2" s="117"/>
      <c r="E2" s="113"/>
      <c r="F2" s="114"/>
      <c r="G2" s="112"/>
      <c r="H2" s="112"/>
      <c r="I2" s="116"/>
    </row>
    <row r="3" spans="1:9" ht="13.5" customHeight="1">
      <c r="A3" s="112"/>
      <c r="B3" s="112"/>
      <c r="C3" s="113" t="s">
        <v>35</v>
      </c>
      <c r="D3" s="117"/>
      <c r="E3" s="113"/>
      <c r="F3" s="114"/>
      <c r="G3" s="112"/>
      <c r="H3" s="112"/>
      <c r="I3" s="116"/>
    </row>
    <row r="4" spans="1:9" ht="13.5" customHeight="1">
      <c r="A4" s="118"/>
      <c r="B4" s="112"/>
      <c r="C4" s="113" t="s">
        <v>33</v>
      </c>
      <c r="D4" s="117"/>
      <c r="E4" s="113"/>
      <c r="F4" s="114"/>
      <c r="G4" s="118"/>
      <c r="H4" s="112"/>
      <c r="I4" s="116"/>
    </row>
    <row r="5" spans="1:9" ht="13.5" customHeight="1">
      <c r="A5" s="112"/>
      <c r="B5" s="118"/>
      <c r="C5" s="119"/>
      <c r="D5" s="120"/>
      <c r="E5" s="115" t="s">
        <v>45</v>
      </c>
      <c r="F5" s="114"/>
      <c r="G5" s="118"/>
      <c r="H5" s="112"/>
      <c r="I5" s="116"/>
    </row>
    <row r="6" spans="1:9" ht="13.5" customHeight="1">
      <c r="A6" s="121" t="s">
        <v>46</v>
      </c>
      <c r="B6" s="118"/>
      <c r="C6" s="118"/>
      <c r="D6" s="118"/>
      <c r="E6" s="118"/>
      <c r="F6" s="118"/>
      <c r="G6" s="118"/>
      <c r="H6" s="112"/>
      <c r="I6" s="116"/>
    </row>
    <row r="7" spans="1:9" ht="13.5" customHeight="1">
      <c r="A7" s="122" t="s">
        <v>32</v>
      </c>
      <c r="B7" s="122"/>
      <c r="C7" s="123" t="str">
        <f>'[1]Uptodate'!E66</f>
        <v>Sale No. 01</v>
      </c>
      <c r="D7" s="123"/>
      <c r="E7" s="124" t="str">
        <f>'[1]Uptodate'!$I$66</f>
        <v>Upto Sale No. 01</v>
      </c>
      <c r="F7" s="125"/>
      <c r="G7" s="112"/>
      <c r="H7" s="112"/>
      <c r="I7" s="116"/>
    </row>
    <row r="8" spans="1:9" ht="13.5" customHeight="1">
      <c r="A8" s="126" t="s">
        <v>47</v>
      </c>
      <c r="B8" s="112"/>
      <c r="C8" s="127" t="s">
        <v>0</v>
      </c>
      <c r="D8" s="128" t="s">
        <v>1</v>
      </c>
      <c r="E8" s="129" t="s">
        <v>0</v>
      </c>
      <c r="F8" s="128" t="s">
        <v>1</v>
      </c>
      <c r="G8" s="112"/>
      <c r="H8" s="112"/>
      <c r="I8" s="116"/>
    </row>
    <row r="9" spans="1:9" ht="13.5" customHeight="1">
      <c r="A9" s="121" t="s">
        <v>48</v>
      </c>
      <c r="B9" s="112"/>
      <c r="C9" s="130">
        <v>3988</v>
      </c>
      <c r="D9" s="131">
        <v>252</v>
      </c>
      <c r="E9" s="130">
        <v>3988</v>
      </c>
      <c r="F9" s="132">
        <v>252</v>
      </c>
      <c r="G9" s="112"/>
      <c r="H9" s="112"/>
      <c r="I9" s="116"/>
    </row>
    <row r="10" spans="1:9" ht="13.5" customHeight="1">
      <c r="A10" s="121" t="s">
        <v>49</v>
      </c>
      <c r="B10" s="112"/>
      <c r="C10" s="130">
        <v>1994</v>
      </c>
      <c r="D10" s="131">
        <v>252.25</v>
      </c>
      <c r="E10" s="130">
        <v>1994</v>
      </c>
      <c r="F10" s="132">
        <v>252.25</v>
      </c>
      <c r="G10" s="112"/>
      <c r="H10" s="112"/>
      <c r="I10" s="116"/>
    </row>
    <row r="11" spans="1:9" ht="13.5" customHeight="1">
      <c r="A11" s="121" t="s">
        <v>50</v>
      </c>
      <c r="B11" s="112"/>
      <c r="C11" s="130">
        <v>3092</v>
      </c>
      <c r="D11" s="131">
        <v>236.77280077619665</v>
      </c>
      <c r="E11" s="130">
        <v>3092</v>
      </c>
      <c r="F11" s="132">
        <v>236.77280077619665</v>
      </c>
      <c r="G11" s="112"/>
      <c r="H11" s="112"/>
      <c r="I11" s="116"/>
    </row>
    <row r="12" spans="1:9" ht="13.5" customHeight="1">
      <c r="A12" s="121" t="s">
        <v>51</v>
      </c>
      <c r="B12" s="112"/>
      <c r="C12" s="130">
        <v>2492.5</v>
      </c>
      <c r="D12" s="131">
        <v>231.4</v>
      </c>
      <c r="E12" s="130">
        <v>2492.5</v>
      </c>
      <c r="F12" s="132">
        <v>231.4</v>
      </c>
      <c r="G12" s="112"/>
      <c r="H12" s="112"/>
      <c r="I12" s="116"/>
    </row>
    <row r="13" spans="1:9" ht="13.5" customHeight="1">
      <c r="A13" s="121" t="s">
        <v>52</v>
      </c>
      <c r="B13" s="112"/>
      <c r="C13" s="130">
        <v>7728</v>
      </c>
      <c r="D13" s="131">
        <v>337.2564052795031</v>
      </c>
      <c r="E13" s="130">
        <v>7728</v>
      </c>
      <c r="F13" s="132">
        <v>337.2564052795031</v>
      </c>
      <c r="G13" s="112"/>
      <c r="H13" s="112"/>
      <c r="I13" s="116"/>
    </row>
    <row r="14" spans="1:9" ht="13.5" customHeight="1">
      <c r="A14" s="121" t="s">
        <v>53</v>
      </c>
      <c r="B14" s="112"/>
      <c r="C14" s="130">
        <v>498.5</v>
      </c>
      <c r="D14" s="131">
        <v>208</v>
      </c>
      <c r="E14" s="130">
        <v>498.5</v>
      </c>
      <c r="F14" s="132">
        <v>208</v>
      </c>
      <c r="G14" s="112"/>
      <c r="H14" s="112"/>
      <c r="I14" s="116"/>
    </row>
    <row r="15" spans="1:9" ht="13.5" customHeight="1">
      <c r="A15" s="121" t="s">
        <v>54</v>
      </c>
      <c r="B15" s="112"/>
      <c r="C15" s="130">
        <v>4238.2</v>
      </c>
      <c r="D15" s="131">
        <v>252.64959180784297</v>
      </c>
      <c r="E15" s="130">
        <v>4238.2</v>
      </c>
      <c r="F15" s="132">
        <v>252.64959180784297</v>
      </c>
      <c r="G15" s="112"/>
      <c r="H15" s="112"/>
      <c r="I15" s="116"/>
    </row>
    <row r="16" spans="1:9" ht="13.5" customHeight="1">
      <c r="A16" s="121" t="s">
        <v>55</v>
      </c>
      <c r="B16" s="112"/>
      <c r="C16" s="130">
        <v>7975.8</v>
      </c>
      <c r="D16" s="131">
        <v>245.65529476666916</v>
      </c>
      <c r="E16" s="130">
        <v>7975.8</v>
      </c>
      <c r="F16" s="132">
        <v>245.65529476666916</v>
      </c>
      <c r="G16" s="112"/>
      <c r="H16" s="112"/>
      <c r="I16" s="116"/>
    </row>
    <row r="17" spans="1:9" ht="13.5" customHeight="1">
      <c r="A17" s="121" t="s">
        <v>56</v>
      </c>
      <c r="B17" s="112"/>
      <c r="C17" s="130">
        <v>1248.4</v>
      </c>
      <c r="D17" s="131">
        <v>153.99871835950015</v>
      </c>
      <c r="E17" s="130">
        <v>1248.4</v>
      </c>
      <c r="F17" s="132">
        <v>153.99871835950015</v>
      </c>
      <c r="G17" s="112"/>
      <c r="H17" s="112"/>
      <c r="I17" s="116"/>
    </row>
    <row r="18" spans="1:9" ht="13.5" customHeight="1">
      <c r="A18" s="121" t="s">
        <v>57</v>
      </c>
      <c r="B18" s="112"/>
      <c r="C18" s="130">
        <v>499.2</v>
      </c>
      <c r="D18" s="131">
        <v>220</v>
      </c>
      <c r="E18" s="130">
        <v>499.2</v>
      </c>
      <c r="F18" s="132">
        <v>220</v>
      </c>
      <c r="G18" s="112"/>
      <c r="H18" s="112"/>
      <c r="I18" s="116"/>
    </row>
    <row r="19" spans="1:9" ht="13.5" customHeight="1">
      <c r="A19" s="121" t="s">
        <v>58</v>
      </c>
      <c r="B19" s="112"/>
      <c r="C19" s="130">
        <v>4985</v>
      </c>
      <c r="D19" s="131">
        <v>254.9</v>
      </c>
      <c r="E19" s="130">
        <v>4985</v>
      </c>
      <c r="F19" s="132">
        <v>254.9</v>
      </c>
      <c r="G19" s="112"/>
      <c r="H19" s="112"/>
      <c r="I19" s="116"/>
    </row>
    <row r="20" spans="1:9" ht="13.5" customHeight="1">
      <c r="A20" s="121" t="s">
        <v>59</v>
      </c>
      <c r="B20" s="112"/>
      <c r="C20" s="130">
        <v>499.2</v>
      </c>
      <c r="D20" s="131">
        <v>160</v>
      </c>
      <c r="E20" s="130">
        <v>499.2</v>
      </c>
      <c r="F20" s="132">
        <v>160</v>
      </c>
      <c r="G20" s="112"/>
      <c r="H20" s="112"/>
      <c r="I20" s="116"/>
    </row>
    <row r="21" spans="1:9" ht="13.5" customHeight="1">
      <c r="A21" s="121" t="s">
        <v>60</v>
      </c>
      <c r="B21" s="112"/>
      <c r="C21" s="130">
        <v>9224.7</v>
      </c>
      <c r="D21" s="131">
        <v>230.379578739688</v>
      </c>
      <c r="E21" s="130">
        <v>9224.7</v>
      </c>
      <c r="F21" s="132">
        <v>230.379578739688</v>
      </c>
      <c r="G21" s="112"/>
      <c r="H21" s="112"/>
      <c r="I21" s="116"/>
    </row>
    <row r="22" spans="1:9" ht="13.5" customHeight="1">
      <c r="A22" s="121" t="s">
        <v>61</v>
      </c>
      <c r="B22" s="112"/>
      <c r="C22" s="130">
        <v>249.2</v>
      </c>
      <c r="D22" s="131">
        <v>180</v>
      </c>
      <c r="E22" s="130">
        <v>249.2</v>
      </c>
      <c r="F22" s="132">
        <v>180</v>
      </c>
      <c r="G22" s="112"/>
      <c r="H22" s="112"/>
      <c r="I22" s="116"/>
    </row>
    <row r="23" spans="1:9" ht="13.5" customHeight="1">
      <c r="A23" s="121" t="s">
        <v>62</v>
      </c>
      <c r="B23" s="112"/>
      <c r="C23" s="130">
        <v>1997</v>
      </c>
      <c r="D23" s="131">
        <v>159</v>
      </c>
      <c r="E23" s="130">
        <v>1997</v>
      </c>
      <c r="F23" s="132">
        <v>159</v>
      </c>
      <c r="G23" s="112"/>
      <c r="H23" s="112"/>
      <c r="I23" s="116"/>
    </row>
    <row r="24" spans="1:9" ht="13.5" customHeight="1">
      <c r="A24" s="121" t="s">
        <v>63</v>
      </c>
      <c r="B24" s="112"/>
      <c r="C24" s="130">
        <v>9223.4</v>
      </c>
      <c r="D24" s="131">
        <v>273.9956523624694</v>
      </c>
      <c r="E24" s="130">
        <v>9223.4</v>
      </c>
      <c r="F24" s="132">
        <v>273.9956523624694</v>
      </c>
      <c r="G24" s="112"/>
      <c r="H24" s="112"/>
      <c r="I24" s="116"/>
    </row>
    <row r="25" spans="1:9" ht="13.5" customHeight="1">
      <c r="A25" s="121" t="s">
        <v>64</v>
      </c>
      <c r="B25" s="112"/>
      <c r="C25" s="133">
        <v>2744.1</v>
      </c>
      <c r="D25" s="134">
        <v>174.0107138952662</v>
      </c>
      <c r="E25" s="133">
        <v>2744.1</v>
      </c>
      <c r="F25" s="135">
        <v>174.0107138952662</v>
      </c>
      <c r="G25" s="112"/>
      <c r="H25" s="112"/>
      <c r="I25" s="116"/>
    </row>
    <row r="26" spans="1:9" ht="13.5" customHeight="1">
      <c r="A26" s="121" t="s">
        <v>65</v>
      </c>
      <c r="B26" s="112"/>
      <c r="C26" s="133">
        <v>62677.2</v>
      </c>
      <c r="D26" s="134">
        <v>250.51807196237232</v>
      </c>
      <c r="E26" s="133">
        <v>62677.2</v>
      </c>
      <c r="F26" s="135">
        <v>250.51807196237232</v>
      </c>
      <c r="G26" s="112"/>
      <c r="H26" s="112"/>
      <c r="I26" s="116"/>
    </row>
    <row r="27" spans="1:9" ht="13.5" customHeight="1">
      <c r="A27" s="136"/>
      <c r="B27" s="137"/>
      <c r="C27" s="138">
        <f>SUM(C9:C25)-C26</f>
        <v>0</v>
      </c>
      <c r="D27" s="139"/>
      <c r="E27" s="138">
        <f>SUM(E9:E25)-E26</f>
        <v>0</v>
      </c>
      <c r="F27" s="140"/>
      <c r="G27" s="112"/>
      <c r="H27" s="112"/>
      <c r="I27" s="137"/>
    </row>
    <row r="28" spans="1:9" ht="13.5" customHeight="1">
      <c r="A28" s="141" t="s">
        <v>66</v>
      </c>
      <c r="B28" s="137"/>
      <c r="C28" s="142" t="s">
        <v>67</v>
      </c>
      <c r="D28" s="143" t="s">
        <v>68</v>
      </c>
      <c r="E28" s="142" t="s">
        <v>67</v>
      </c>
      <c r="F28" s="144" t="s">
        <v>68</v>
      </c>
      <c r="G28" s="112"/>
      <c r="H28" s="112"/>
      <c r="I28" s="137"/>
    </row>
    <row r="29" spans="1:9" ht="13.5" customHeight="1">
      <c r="A29" s="136" t="s">
        <v>69</v>
      </c>
      <c r="B29" s="137"/>
      <c r="C29" s="142">
        <v>497</v>
      </c>
      <c r="D29" s="143">
        <v>115</v>
      </c>
      <c r="E29" s="145">
        <v>497</v>
      </c>
      <c r="F29" s="146">
        <v>115</v>
      </c>
      <c r="G29" s="112"/>
      <c r="H29" s="112"/>
      <c r="I29" s="137"/>
    </row>
    <row r="30" spans="1:9" ht="13.5" customHeight="1">
      <c r="A30" s="136" t="s">
        <v>65</v>
      </c>
      <c r="B30" s="137"/>
      <c r="C30" s="142">
        <v>497</v>
      </c>
      <c r="D30" s="143">
        <v>115</v>
      </c>
      <c r="E30" s="138">
        <v>497</v>
      </c>
      <c r="F30" s="140">
        <v>115</v>
      </c>
      <c r="G30" s="112"/>
      <c r="H30" s="112"/>
      <c r="I30" s="137"/>
    </row>
    <row r="31" spans="1:9" ht="13.5" customHeight="1">
      <c r="A31" s="136" t="s">
        <v>70</v>
      </c>
      <c r="B31" s="137"/>
      <c r="C31" s="142">
        <v>63174.2</v>
      </c>
      <c r="D31" s="143">
        <v>249.4519329093206</v>
      </c>
      <c r="E31" s="142">
        <v>63174.2</v>
      </c>
      <c r="F31" s="144">
        <v>249.4519329093206</v>
      </c>
      <c r="G31" s="112"/>
      <c r="H31" s="112"/>
      <c r="I31" s="112"/>
    </row>
    <row r="32" spans="1:9" ht="13.5" customHeight="1">
      <c r="A32" s="147"/>
      <c r="B32" s="148"/>
      <c r="C32" s="148"/>
      <c r="D32" s="148"/>
      <c r="E32" s="148"/>
      <c r="F32" s="112"/>
      <c r="G32" s="112"/>
      <c r="H32" s="112"/>
      <c r="I32" s="112"/>
    </row>
    <row r="33" spans="1:9" ht="13.5" customHeight="1">
      <c r="A33" s="112"/>
      <c r="B33" s="114"/>
      <c r="C33" s="149" t="s">
        <v>37</v>
      </c>
      <c r="D33" s="112"/>
      <c r="E33" s="112"/>
      <c r="F33" s="122" t="s">
        <v>38</v>
      </c>
      <c r="G33" s="112"/>
      <c r="H33" s="112"/>
      <c r="I33" s="112"/>
    </row>
    <row r="34" spans="1:9" ht="13.5" customHeight="1">
      <c r="A34" s="122" t="s">
        <v>71</v>
      </c>
      <c r="B34" s="150" t="s">
        <v>72</v>
      </c>
      <c r="C34" s="150" t="s">
        <v>73</v>
      </c>
      <c r="D34" s="150" t="s">
        <v>68</v>
      </c>
      <c r="E34" s="151" t="s">
        <v>2</v>
      </c>
      <c r="F34" s="150" t="s">
        <v>72</v>
      </c>
      <c r="G34" s="150" t="s">
        <v>73</v>
      </c>
      <c r="H34" s="152" t="s">
        <v>68</v>
      </c>
      <c r="I34" s="153" t="s">
        <v>2</v>
      </c>
    </row>
    <row r="35" spans="1:9" ht="13.5" customHeight="1">
      <c r="A35" s="112" t="s">
        <v>74</v>
      </c>
      <c r="B35" s="154"/>
      <c r="C35" s="115"/>
      <c r="D35" s="114"/>
      <c r="E35" s="155">
        <v>0</v>
      </c>
      <c r="F35" s="154">
        <v>0</v>
      </c>
      <c r="G35" s="115">
        <v>0</v>
      </c>
      <c r="H35" s="114" t="e">
        <v>#DIV/0!</v>
      </c>
      <c r="I35" s="155">
        <v>0</v>
      </c>
    </row>
    <row r="36" spans="1:9" ht="13.5" customHeight="1">
      <c r="A36" s="112" t="s">
        <v>75</v>
      </c>
      <c r="B36" s="156">
        <v>1267</v>
      </c>
      <c r="C36" s="149">
        <v>63174.2</v>
      </c>
      <c r="D36" s="157">
        <v>249.45</v>
      </c>
      <c r="E36" s="158">
        <v>1</v>
      </c>
      <c r="F36" s="156">
        <v>1267</v>
      </c>
      <c r="G36" s="149">
        <v>63174.2</v>
      </c>
      <c r="H36" s="157">
        <v>249.4519329093206</v>
      </c>
      <c r="I36" s="158">
        <v>1</v>
      </c>
    </row>
    <row r="37" spans="1:9" ht="13.5" customHeight="1">
      <c r="A37" s="112" t="s">
        <v>76</v>
      </c>
      <c r="B37" s="156">
        <v>1267</v>
      </c>
      <c r="C37" s="149">
        <v>63174.2</v>
      </c>
      <c r="D37" s="157">
        <v>249.4519329093206</v>
      </c>
      <c r="E37" s="158">
        <v>1</v>
      </c>
      <c r="F37" s="156">
        <v>1267</v>
      </c>
      <c r="G37" s="149">
        <v>63174.2</v>
      </c>
      <c r="H37" s="157">
        <v>249.4519329093206</v>
      </c>
      <c r="I37" s="158">
        <v>1</v>
      </c>
    </row>
    <row r="38" spans="1:9" ht="13.5" customHeight="1">
      <c r="A38" s="9"/>
      <c r="B38" s="9"/>
      <c r="C38" s="13"/>
      <c r="D38" s="11"/>
      <c r="E38" s="13"/>
      <c r="F38" s="11"/>
      <c r="G38" s="9"/>
      <c r="H38" s="9"/>
      <c r="I38" s="85"/>
    </row>
    <row r="39" spans="1:9" ht="13.5" customHeight="1">
      <c r="A39" s="9"/>
      <c r="B39" s="9"/>
      <c r="C39" s="13"/>
      <c r="D39" s="11"/>
      <c r="E39" s="13"/>
      <c r="F39" s="11"/>
      <c r="G39" s="9"/>
      <c r="H39" s="9"/>
      <c r="I39" s="85"/>
    </row>
    <row r="40" spans="1:9" ht="13.5" customHeight="1">
      <c r="A40" s="9"/>
      <c r="B40" s="9"/>
      <c r="C40" s="13"/>
      <c r="D40" s="11"/>
      <c r="E40" s="13"/>
      <c r="F40" s="11"/>
      <c r="G40" s="9"/>
      <c r="H40" s="9"/>
      <c r="I40" s="85"/>
    </row>
    <row r="41" spans="1:9" ht="13.5" customHeight="1">
      <c r="A41" s="9"/>
      <c r="B41" s="9"/>
      <c r="C41" s="13"/>
      <c r="D41" s="11"/>
      <c r="E41" s="13"/>
      <c r="F41" s="11"/>
      <c r="G41" s="9"/>
      <c r="H41" s="9"/>
      <c r="I41" s="85"/>
    </row>
    <row r="42" spans="1:9" ht="13.5" customHeight="1">
      <c r="A42" s="9"/>
      <c r="B42" s="9"/>
      <c r="C42" s="13"/>
      <c r="D42" s="11"/>
      <c r="E42" s="13"/>
      <c r="F42" s="11"/>
      <c r="G42" s="9"/>
      <c r="H42" s="9"/>
      <c r="I42" s="85"/>
    </row>
    <row r="43" spans="1:9" ht="13.5" customHeight="1">
      <c r="A43" s="9"/>
      <c r="B43" s="9"/>
      <c r="C43" s="13"/>
      <c r="D43" s="11"/>
      <c r="E43" s="13"/>
      <c r="F43" s="11"/>
      <c r="G43" s="9"/>
      <c r="H43" s="9"/>
      <c r="I43" s="85"/>
    </row>
    <row r="44" spans="1:9" ht="13.5" customHeight="1">
      <c r="A44" s="9"/>
      <c r="B44" s="9"/>
      <c r="C44" s="20"/>
      <c r="D44" s="21"/>
      <c r="E44" s="20"/>
      <c r="F44" s="21"/>
      <c r="G44" s="9"/>
      <c r="H44" s="9"/>
      <c r="I44" s="85"/>
    </row>
    <row r="45" spans="1:9" ht="13.5" customHeight="1">
      <c r="A45" s="9"/>
      <c r="B45" s="9"/>
      <c r="C45" s="13"/>
      <c r="D45" s="11"/>
      <c r="E45" s="13"/>
      <c r="F45" s="11"/>
      <c r="G45" s="9"/>
      <c r="H45" s="9"/>
      <c r="I45" s="85"/>
    </row>
    <row r="46" spans="1:9" ht="13.5" customHeight="1">
      <c r="A46" s="9"/>
      <c r="B46" s="9"/>
      <c r="C46" s="13"/>
      <c r="D46" s="11"/>
      <c r="E46" s="13"/>
      <c r="F46" s="11"/>
      <c r="G46" s="9"/>
      <c r="H46" s="9"/>
      <c r="I46" s="85"/>
    </row>
    <row r="47" spans="1:9" ht="13.5" customHeight="1">
      <c r="A47" s="9"/>
      <c r="B47" s="9"/>
      <c r="C47" s="13"/>
      <c r="D47" s="11"/>
      <c r="E47" s="13"/>
      <c r="F47" s="11"/>
      <c r="G47" s="9"/>
      <c r="H47" s="9"/>
      <c r="I47" s="85"/>
    </row>
    <row r="48" spans="1:9" ht="13.5" customHeight="1">
      <c r="A48" s="9"/>
      <c r="B48" s="9"/>
      <c r="C48" s="13"/>
      <c r="D48" s="11"/>
      <c r="E48" s="13"/>
      <c r="F48" s="11"/>
      <c r="G48" s="9"/>
      <c r="H48" s="9"/>
      <c r="I48" s="85"/>
    </row>
    <row r="49" spans="1:9" ht="13.5" customHeight="1">
      <c r="A49" s="9"/>
      <c r="B49" s="9"/>
      <c r="C49" s="13"/>
      <c r="D49" s="11"/>
      <c r="E49" s="13"/>
      <c r="F49" s="11"/>
      <c r="G49" s="9"/>
      <c r="H49" s="9"/>
      <c r="I49" s="85"/>
    </row>
    <row r="50" spans="1:9" ht="13.5" customHeight="1">
      <c r="A50" s="9"/>
      <c r="B50" s="8"/>
      <c r="C50" s="13"/>
      <c r="D50" s="11"/>
      <c r="E50" s="13"/>
      <c r="F50" s="11"/>
      <c r="G50" s="9"/>
      <c r="H50" s="9"/>
      <c r="I50" s="85"/>
    </row>
    <row r="51" spans="1:9" ht="13.5" customHeight="1">
      <c r="A51" s="30"/>
      <c r="B51" s="34"/>
      <c r="C51" s="32"/>
      <c r="D51" s="31"/>
      <c r="E51" s="32"/>
      <c r="F51" s="31"/>
      <c r="G51" s="37"/>
      <c r="H51" s="38"/>
      <c r="I51" s="85"/>
    </row>
    <row r="52" spans="1:9" ht="13.5" customHeight="1">
      <c r="A52" s="30"/>
      <c r="B52" s="39"/>
      <c r="C52" s="77"/>
      <c r="D52" s="78"/>
      <c r="E52" s="77"/>
      <c r="F52" s="78"/>
      <c r="G52" s="3"/>
      <c r="H52" s="23"/>
      <c r="I52" s="85"/>
    </row>
    <row r="53" spans="1:9" ht="13.5" customHeight="1">
      <c r="A53" s="30"/>
      <c r="B53" s="39"/>
      <c r="C53" s="32"/>
      <c r="D53" s="31"/>
      <c r="E53" s="32"/>
      <c r="F53" s="79"/>
      <c r="G53" s="22"/>
      <c r="H53" s="19"/>
      <c r="I53" s="85"/>
    </row>
    <row r="54" spans="1:9" ht="13.5" customHeight="1">
      <c r="A54" s="9"/>
      <c r="B54" s="16"/>
      <c r="C54" s="13"/>
      <c r="D54" s="11"/>
      <c r="E54" s="14"/>
      <c r="F54" s="94"/>
      <c r="G54" s="11"/>
      <c r="H54" s="17"/>
      <c r="I54" s="85"/>
    </row>
    <row r="55" spans="1:9" ht="13.5" customHeight="1">
      <c r="A55" s="9"/>
      <c r="B55" s="18"/>
      <c r="C55" s="20"/>
      <c r="D55" s="21"/>
      <c r="E55" s="4"/>
      <c r="F55" s="5"/>
      <c r="G55" s="3"/>
      <c r="H55" s="24"/>
      <c r="I55" s="85"/>
    </row>
    <row r="56" spans="1:9" ht="13.5" customHeight="1">
      <c r="A56" s="30"/>
      <c r="B56" s="34"/>
      <c r="C56" s="32"/>
      <c r="D56" s="31"/>
      <c r="E56" s="32"/>
      <c r="F56" s="31"/>
      <c r="G56" s="36"/>
      <c r="H56" s="45"/>
      <c r="I56" s="86"/>
    </row>
    <row r="57" spans="1:9" ht="13.5" customHeight="1">
      <c r="A57" s="33"/>
      <c r="B57" s="42"/>
      <c r="C57" s="35"/>
      <c r="D57" s="101"/>
      <c r="E57" s="35"/>
      <c r="F57" s="81"/>
      <c r="G57" s="80"/>
      <c r="H57" s="41"/>
      <c r="I57" s="87"/>
    </row>
    <row r="58" spans="1:9" ht="13.5" customHeight="1">
      <c r="A58" s="30"/>
      <c r="B58" s="42"/>
      <c r="C58" s="77"/>
      <c r="D58" s="95"/>
      <c r="E58" s="96"/>
      <c r="F58" s="83"/>
      <c r="G58" s="62"/>
      <c r="H58" s="48"/>
      <c r="I58" s="88"/>
    </row>
    <row r="59" spans="1:9" ht="13.5" customHeight="1">
      <c r="A59" s="30"/>
      <c r="B59" s="42"/>
      <c r="C59" s="77"/>
      <c r="D59" s="78"/>
      <c r="E59" s="77"/>
      <c r="F59" s="78"/>
      <c r="G59" s="31"/>
      <c r="H59" s="49"/>
      <c r="I59" s="87"/>
    </row>
    <row r="60" spans="1:9" ht="13.5" customHeight="1">
      <c r="A60" s="30"/>
      <c r="B60" s="50"/>
      <c r="C60" s="77"/>
      <c r="D60" s="78"/>
      <c r="E60" s="97"/>
      <c r="F60" s="82"/>
      <c r="G60" s="40"/>
      <c r="H60" s="51"/>
      <c r="I60" s="87"/>
    </row>
    <row r="61" spans="1:9" ht="13.5" customHeight="1">
      <c r="A61" s="30"/>
      <c r="B61" s="50"/>
      <c r="C61" s="77"/>
      <c r="D61" s="83"/>
      <c r="E61" s="54"/>
      <c r="F61" s="82"/>
      <c r="G61" s="84"/>
      <c r="H61" s="52"/>
      <c r="I61" s="87"/>
    </row>
    <row r="62" spans="1:9" ht="13.5" customHeight="1">
      <c r="A62" s="30"/>
      <c r="B62" s="53"/>
      <c r="C62" s="77"/>
      <c r="D62" s="78"/>
      <c r="E62" s="54"/>
      <c r="F62" s="55"/>
      <c r="G62" s="55"/>
      <c r="H62" s="56"/>
      <c r="I62" s="44"/>
    </row>
    <row r="63" spans="1:10" ht="13.5" customHeight="1">
      <c r="A63" s="57"/>
      <c r="B63" s="58"/>
      <c r="C63" s="98"/>
      <c r="D63" s="101"/>
      <c r="E63" s="98"/>
      <c r="F63" s="81"/>
      <c r="G63" s="59"/>
      <c r="H63" s="59"/>
      <c r="I63" s="44"/>
      <c r="J63" s="28"/>
    </row>
    <row r="64" spans="1:10" ht="13.5" customHeight="1">
      <c r="A64" s="60"/>
      <c r="B64" s="61"/>
      <c r="C64" s="99"/>
      <c r="D64" s="95"/>
      <c r="E64" s="107"/>
      <c r="F64" s="109"/>
      <c r="G64" s="8"/>
      <c r="H64" s="100"/>
      <c r="I64" s="71"/>
      <c r="J64" s="28"/>
    </row>
    <row r="65" spans="1:10" ht="13.5" customHeight="1">
      <c r="A65" s="30"/>
      <c r="B65" s="50"/>
      <c r="C65" s="77"/>
      <c r="D65" s="78"/>
      <c r="E65" s="107"/>
      <c r="F65" s="106"/>
      <c r="G65" s="101"/>
      <c r="H65" s="101"/>
      <c r="I65" s="44"/>
      <c r="J65" s="28"/>
    </row>
    <row r="66" spans="1:10" ht="13.5" customHeight="1">
      <c r="A66" s="102"/>
      <c r="B66" s="50"/>
      <c r="C66" s="77"/>
      <c r="D66" s="78"/>
      <c r="E66" s="107"/>
      <c r="F66" s="106"/>
      <c r="G66" s="101"/>
      <c r="H66" s="101"/>
      <c r="J66" s="28"/>
    </row>
    <row r="67" spans="1:10" ht="13.5" customHeight="1">
      <c r="A67" s="30"/>
      <c r="B67" s="50"/>
      <c r="C67" s="54"/>
      <c r="D67" s="55"/>
      <c r="E67" s="108"/>
      <c r="F67" s="66"/>
      <c r="G67" s="21"/>
      <c r="H67" s="103"/>
      <c r="J67" s="28"/>
    </row>
    <row r="68" spans="1:10" ht="13.5" customHeight="1">
      <c r="A68" s="30"/>
      <c r="B68" s="50"/>
      <c r="C68" s="54"/>
      <c r="D68" s="55"/>
      <c r="E68" s="108"/>
      <c r="F68" s="66"/>
      <c r="G68" s="94"/>
      <c r="H68" s="104"/>
      <c r="J68" s="28"/>
    </row>
    <row r="69" spans="1:10" ht="13.5" customHeight="1">
      <c r="A69" s="30"/>
      <c r="B69" s="50"/>
      <c r="C69" s="54"/>
      <c r="D69" s="55"/>
      <c r="E69" s="108"/>
      <c r="F69" s="66"/>
      <c r="G69" s="94"/>
      <c r="H69" s="104"/>
      <c r="I69" s="27"/>
      <c r="J69" s="28"/>
    </row>
    <row r="70" spans="1:10" ht="13.5" customHeight="1">
      <c r="A70" s="9"/>
      <c r="B70" s="9"/>
      <c r="C70" s="13"/>
      <c r="D70" s="11"/>
      <c r="E70" s="16"/>
      <c r="F70" s="13"/>
      <c r="G70" s="11"/>
      <c r="H70" s="17"/>
      <c r="I70" s="27"/>
      <c r="J70" s="28"/>
    </row>
    <row r="71" spans="1:10" ht="13.5" customHeight="1">
      <c r="A71" s="8"/>
      <c r="B71" s="8"/>
      <c r="C71" s="12"/>
      <c r="D71" s="15"/>
      <c r="E71" s="15"/>
      <c r="F71" s="12"/>
      <c r="G71" s="6"/>
      <c r="H71" s="25"/>
      <c r="I71" s="27"/>
      <c r="J71" s="28"/>
    </row>
    <row r="72" spans="1:10" ht="13.5" customHeight="1">
      <c r="A72" s="8"/>
      <c r="B72" s="8"/>
      <c r="C72" s="12"/>
      <c r="D72" s="26"/>
      <c r="E72" s="105"/>
      <c r="F72" s="10"/>
      <c r="G72" s="65"/>
      <c r="H72" s="65"/>
      <c r="I72" s="27"/>
      <c r="J72" s="28"/>
    </row>
    <row r="73" spans="1:10" ht="13.5" customHeight="1">
      <c r="A73" s="27"/>
      <c r="B73" s="27"/>
      <c r="C73" s="63"/>
      <c r="D73" s="64"/>
      <c r="E73" s="63"/>
      <c r="F73" s="64"/>
      <c r="G73" s="110"/>
      <c r="H73" s="89"/>
      <c r="I73" s="27"/>
      <c r="J73" s="28"/>
    </row>
    <row r="74" spans="1:10" ht="13.5" customHeight="1">
      <c r="A74" s="27"/>
      <c r="B74" s="90"/>
      <c r="C74" s="91"/>
      <c r="D74" s="92"/>
      <c r="E74" s="91"/>
      <c r="F74" s="92"/>
      <c r="G74" s="111"/>
      <c r="H74" s="93"/>
      <c r="I74" s="27"/>
      <c r="J74" s="28"/>
    </row>
    <row r="75" spans="1:9" ht="13.5" customHeight="1">
      <c r="A75" s="27"/>
      <c r="B75" s="90"/>
      <c r="C75" s="91"/>
      <c r="D75" s="92"/>
      <c r="E75" s="91"/>
      <c r="F75" s="92"/>
      <c r="G75" s="111"/>
      <c r="H75" s="93"/>
      <c r="I75" s="27"/>
    </row>
  </sheetData>
  <sheetProtection/>
  <mergeCells count="1">
    <mergeCell ref="C7:D7"/>
  </mergeCells>
  <printOptions/>
  <pageMargins left="0.5" right="0.45" top="0.25" bottom="0.2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5.8515625" style="70" customWidth="1"/>
    <col min="2" max="2" width="11.421875" style="70" customWidth="1"/>
    <col min="3" max="3" width="12.140625" style="70" customWidth="1"/>
    <col min="4" max="4" width="14.140625" style="70" customWidth="1"/>
    <col min="5" max="5" width="19.140625" style="70" customWidth="1"/>
    <col min="6" max="6" width="13.28125" style="70" customWidth="1"/>
    <col min="7" max="7" width="9.140625" style="70" customWidth="1"/>
    <col min="8" max="8" width="10.421875" style="70" bestFit="1" customWidth="1"/>
    <col min="9" max="16384" width="9.140625" style="70" customWidth="1"/>
  </cols>
  <sheetData>
    <row r="1" spans="1:8" ht="15" customHeight="1">
      <c r="A1" s="159" t="s">
        <v>39</v>
      </c>
      <c r="B1" s="160"/>
      <c r="C1" s="160"/>
      <c r="D1" s="160"/>
      <c r="E1" s="160"/>
      <c r="F1" s="160"/>
      <c r="G1" s="72"/>
      <c r="H1" s="2"/>
    </row>
    <row r="2" spans="1:8" ht="15" customHeight="1">
      <c r="A2" s="161" t="s">
        <v>40</v>
      </c>
      <c r="B2" s="160"/>
      <c r="C2" s="160"/>
      <c r="D2" s="160"/>
      <c r="E2" s="160"/>
      <c r="F2" s="160"/>
      <c r="G2" s="72"/>
      <c r="H2" s="2"/>
    </row>
    <row r="3" spans="1:8" ht="15" customHeight="1">
      <c r="A3" s="161"/>
      <c r="B3" s="160"/>
      <c r="C3" s="160"/>
      <c r="D3" s="160"/>
      <c r="E3" s="160"/>
      <c r="F3" s="160"/>
      <c r="G3" s="72"/>
      <c r="H3" s="2"/>
    </row>
    <row r="4" spans="1:8" ht="15" customHeight="1">
      <c r="A4" s="162" t="s">
        <v>5</v>
      </c>
      <c r="B4" s="162"/>
      <c r="C4" s="160"/>
      <c r="D4" s="160"/>
      <c r="E4" s="160"/>
      <c r="F4" s="160"/>
      <c r="G4" s="72"/>
      <c r="H4" s="2"/>
    </row>
    <row r="5" spans="1:8" ht="15" customHeight="1">
      <c r="A5" s="162" t="s">
        <v>6</v>
      </c>
      <c r="B5" s="162"/>
      <c r="C5" s="162"/>
      <c r="D5" s="163"/>
      <c r="E5" s="160"/>
      <c r="F5" s="160"/>
      <c r="G5" s="72"/>
      <c r="H5" s="2"/>
    </row>
    <row r="6" spans="1:8" ht="15" customHeight="1">
      <c r="A6" s="162" t="s">
        <v>7</v>
      </c>
      <c r="B6" s="162"/>
      <c r="C6" s="162"/>
      <c r="D6" s="159"/>
      <c r="E6" s="159"/>
      <c r="F6" s="160"/>
      <c r="G6" s="72"/>
      <c r="H6" s="2"/>
    </row>
    <row r="7" spans="1:8" ht="15" customHeight="1">
      <c r="A7" s="159" t="s">
        <v>8</v>
      </c>
      <c r="B7" s="160"/>
      <c r="C7" s="160"/>
      <c r="D7" s="160"/>
      <c r="E7" s="160"/>
      <c r="F7" s="160"/>
      <c r="G7" s="72"/>
      <c r="H7" s="2"/>
    </row>
    <row r="8" spans="1:8" ht="15" customHeight="1">
      <c r="A8" s="164"/>
      <c r="B8" s="160"/>
      <c r="C8" s="165" t="s">
        <v>41</v>
      </c>
      <c r="D8" s="164"/>
      <c r="E8" s="164"/>
      <c r="F8" s="164"/>
      <c r="G8" s="73"/>
      <c r="H8" s="1"/>
    </row>
    <row r="9" spans="1:8" ht="15" customHeight="1">
      <c r="A9" s="160" t="s">
        <v>9</v>
      </c>
      <c r="B9" s="160"/>
      <c r="C9" s="160"/>
      <c r="D9" s="160"/>
      <c r="E9" s="160"/>
      <c r="F9" s="160"/>
      <c r="G9" s="72"/>
      <c r="H9" s="2"/>
    </row>
    <row r="10" spans="1:8" ht="15" customHeight="1">
      <c r="A10" s="164" t="s">
        <v>10</v>
      </c>
      <c r="B10" s="164"/>
      <c r="C10" s="164"/>
      <c r="D10" s="164"/>
      <c r="E10" s="164"/>
      <c r="F10" s="164"/>
      <c r="G10" s="73"/>
      <c r="H10" s="1"/>
    </row>
    <row r="11" spans="1:8" ht="15" customHeight="1">
      <c r="A11" s="160" t="s">
        <v>42</v>
      </c>
      <c r="B11" s="166"/>
      <c r="C11" s="166" t="s">
        <v>11</v>
      </c>
      <c r="D11" s="166" t="s">
        <v>0</v>
      </c>
      <c r="E11" s="166" t="s">
        <v>36</v>
      </c>
      <c r="F11" s="166" t="s">
        <v>1</v>
      </c>
      <c r="G11" s="74"/>
      <c r="H11" s="2"/>
    </row>
    <row r="12" spans="1:8" ht="15" customHeight="1">
      <c r="A12" s="160" t="s">
        <v>12</v>
      </c>
      <c r="B12" s="166" t="s">
        <v>13</v>
      </c>
      <c r="C12" s="167">
        <v>1066</v>
      </c>
      <c r="D12" s="168">
        <v>53147</v>
      </c>
      <c r="E12" s="169">
        <v>13477678</v>
      </c>
      <c r="F12" s="170">
        <f>E12/D12</f>
        <v>253.5924511261219</v>
      </c>
      <c r="G12" s="72"/>
      <c r="H12" s="69"/>
    </row>
    <row r="13" spans="1:8" ht="15" customHeight="1">
      <c r="A13" s="160" t="s">
        <v>14</v>
      </c>
      <c r="B13" s="166" t="s">
        <v>13</v>
      </c>
      <c r="C13" s="171">
        <v>191</v>
      </c>
      <c r="D13" s="172">
        <v>9530.2</v>
      </c>
      <c r="E13" s="173">
        <v>2224093</v>
      </c>
      <c r="F13" s="170">
        <f>E13/D13</f>
        <v>233.37317160185515</v>
      </c>
      <c r="G13" s="72"/>
      <c r="H13" s="69"/>
    </row>
    <row r="14" spans="1:8" ht="15" customHeight="1">
      <c r="A14" s="160" t="s">
        <v>15</v>
      </c>
      <c r="B14" s="166"/>
      <c r="C14" s="174">
        <f>C12+C13</f>
        <v>1257</v>
      </c>
      <c r="D14" s="175">
        <f>D12+D13</f>
        <v>62677.2</v>
      </c>
      <c r="E14" s="176">
        <f>E12+E13</f>
        <v>15701771</v>
      </c>
      <c r="F14" s="177">
        <f>E14/D14</f>
        <v>250.51806717594278</v>
      </c>
      <c r="G14" s="72"/>
      <c r="H14" s="69"/>
    </row>
    <row r="15" spans="1:8" ht="15" customHeight="1">
      <c r="A15" s="160" t="s">
        <v>16</v>
      </c>
      <c r="B15" s="166"/>
      <c r="C15" s="166" t="s">
        <v>11</v>
      </c>
      <c r="D15" s="178" t="s">
        <v>0</v>
      </c>
      <c r="E15" s="166" t="s">
        <v>36</v>
      </c>
      <c r="F15" s="170" t="s">
        <v>1</v>
      </c>
      <c r="G15" s="72"/>
      <c r="H15" s="69"/>
    </row>
    <row r="16" spans="1:8" ht="15" customHeight="1">
      <c r="A16" s="160" t="s">
        <v>12</v>
      </c>
      <c r="B16" s="166" t="s">
        <v>17</v>
      </c>
      <c r="C16" s="179"/>
      <c r="D16" s="180"/>
      <c r="E16" s="181"/>
      <c r="F16" s="182" t="e">
        <f>E16/D16</f>
        <v>#DIV/0!</v>
      </c>
      <c r="G16" s="72"/>
      <c r="H16" s="69"/>
    </row>
    <row r="17" spans="1:8" ht="15" customHeight="1">
      <c r="A17" s="160" t="s">
        <v>15</v>
      </c>
      <c r="B17" s="166"/>
      <c r="C17" s="183">
        <f>SUM(C16)</f>
        <v>0</v>
      </c>
      <c r="D17" s="172">
        <f>SUM(D16)</f>
        <v>0</v>
      </c>
      <c r="E17" s="184">
        <f>SUM(E16)</f>
        <v>0</v>
      </c>
      <c r="F17" s="185" t="e">
        <f>E17/D17</f>
        <v>#DIV/0!</v>
      </c>
      <c r="G17" s="72"/>
      <c r="H17" s="69"/>
    </row>
    <row r="18" spans="1:8" ht="15" customHeight="1">
      <c r="A18" s="160" t="s">
        <v>34</v>
      </c>
      <c r="B18" s="166"/>
      <c r="C18" s="186">
        <f>C17+C14</f>
        <v>1257</v>
      </c>
      <c r="D18" s="175">
        <f>D17+D14</f>
        <v>62677.2</v>
      </c>
      <c r="E18" s="187">
        <f>E17+E14</f>
        <v>15701771</v>
      </c>
      <c r="F18" s="177">
        <f>E18/D18</f>
        <v>250.51806717594278</v>
      </c>
      <c r="G18" s="72"/>
      <c r="H18" s="69"/>
    </row>
    <row r="19" spans="1:8" ht="15" customHeight="1">
      <c r="A19" s="160"/>
      <c r="B19" s="166"/>
      <c r="C19" s="188"/>
      <c r="D19" s="180"/>
      <c r="E19" s="181"/>
      <c r="F19" s="182"/>
      <c r="G19" s="72"/>
      <c r="H19" s="69"/>
    </row>
    <row r="20" spans="1:8" ht="15" customHeight="1">
      <c r="A20" s="159" t="s">
        <v>43</v>
      </c>
      <c r="B20" s="189"/>
      <c r="C20" s="189" t="s">
        <v>11</v>
      </c>
      <c r="D20" s="190" t="s">
        <v>0</v>
      </c>
      <c r="E20" s="189" t="s">
        <v>36</v>
      </c>
      <c r="F20" s="191" t="s">
        <v>1</v>
      </c>
      <c r="G20" s="72"/>
      <c r="H20" s="69"/>
    </row>
    <row r="21" spans="1:8" ht="15" customHeight="1">
      <c r="A21" s="160" t="s">
        <v>12</v>
      </c>
      <c r="B21" s="166" t="s">
        <v>13</v>
      </c>
      <c r="C21" s="192">
        <v>10</v>
      </c>
      <c r="D21" s="168">
        <v>497</v>
      </c>
      <c r="E21" s="169">
        <v>57155</v>
      </c>
      <c r="F21" s="170">
        <f>E21/D21</f>
        <v>115</v>
      </c>
      <c r="G21" s="72"/>
      <c r="H21" s="69"/>
    </row>
    <row r="22" spans="1:8" ht="15" customHeight="1">
      <c r="A22" s="160" t="s">
        <v>14</v>
      </c>
      <c r="B22" s="166" t="s">
        <v>13</v>
      </c>
      <c r="C22" s="193"/>
      <c r="D22" s="172"/>
      <c r="E22" s="173"/>
      <c r="F22" s="185"/>
      <c r="G22" s="72"/>
      <c r="H22" s="69"/>
    </row>
    <row r="23" spans="1:8" ht="15" customHeight="1">
      <c r="A23" s="160" t="s">
        <v>15</v>
      </c>
      <c r="B23" s="166"/>
      <c r="C23" s="183">
        <f>C21+C22</f>
        <v>10</v>
      </c>
      <c r="D23" s="172">
        <f>D21+D22</f>
        <v>497</v>
      </c>
      <c r="E23" s="173">
        <f>E21+E22</f>
        <v>57155</v>
      </c>
      <c r="F23" s="185">
        <f>E23/D23</f>
        <v>115</v>
      </c>
      <c r="G23" s="72"/>
      <c r="H23" s="69"/>
    </row>
    <row r="24" spans="1:8" ht="15" customHeight="1">
      <c r="A24" s="160"/>
      <c r="B24" s="166"/>
      <c r="C24" s="188"/>
      <c r="D24" s="180"/>
      <c r="E24" s="181"/>
      <c r="F24" s="182"/>
      <c r="G24" s="72"/>
      <c r="H24" s="2"/>
    </row>
    <row r="25" spans="1:8" ht="15" customHeight="1">
      <c r="A25" s="159" t="s">
        <v>44</v>
      </c>
      <c r="B25" s="189"/>
      <c r="C25" s="189" t="s">
        <v>11</v>
      </c>
      <c r="D25" s="190" t="s">
        <v>0</v>
      </c>
      <c r="E25" s="189" t="s">
        <v>36</v>
      </c>
      <c r="F25" s="191" t="s">
        <v>1</v>
      </c>
      <c r="G25" s="72"/>
      <c r="H25" s="2"/>
    </row>
    <row r="26" spans="1:8" ht="15" customHeight="1">
      <c r="A26" s="160" t="s">
        <v>12</v>
      </c>
      <c r="B26" s="166" t="s">
        <v>13</v>
      </c>
      <c r="C26" s="192"/>
      <c r="D26" s="168"/>
      <c r="E26" s="169"/>
      <c r="F26" s="170" t="e">
        <f>E26/D26</f>
        <v>#DIV/0!</v>
      </c>
      <c r="G26" s="72"/>
      <c r="H26" s="2"/>
    </row>
    <row r="27" spans="1:8" ht="15" customHeight="1">
      <c r="A27" s="160" t="s">
        <v>14</v>
      </c>
      <c r="B27" s="166" t="s">
        <v>13</v>
      </c>
      <c r="C27" s="193"/>
      <c r="D27" s="172"/>
      <c r="E27" s="173"/>
      <c r="F27" s="170" t="e">
        <f>E27/D27</f>
        <v>#DIV/0!</v>
      </c>
      <c r="G27" s="72"/>
      <c r="H27" s="2"/>
    </row>
    <row r="28" spans="1:8" ht="15" customHeight="1">
      <c r="A28" s="160" t="s">
        <v>15</v>
      </c>
      <c r="B28" s="166"/>
      <c r="C28" s="186">
        <f>C26+C27</f>
        <v>0</v>
      </c>
      <c r="D28" s="175">
        <f>D26+D27</f>
        <v>0</v>
      </c>
      <c r="E28" s="187">
        <f>E26+E27</f>
        <v>0</v>
      </c>
      <c r="F28" s="177" t="e">
        <f>E28/D28</f>
        <v>#DIV/0!</v>
      </c>
      <c r="G28" s="72"/>
      <c r="H28" s="2"/>
    </row>
    <row r="29" spans="1:8" ht="15" customHeight="1">
      <c r="A29" s="160" t="s">
        <v>30</v>
      </c>
      <c r="B29" s="166" t="s">
        <v>17</v>
      </c>
      <c r="C29" s="193"/>
      <c r="D29" s="172"/>
      <c r="E29" s="173"/>
      <c r="F29" s="170"/>
      <c r="G29" s="72"/>
      <c r="H29" s="2"/>
    </row>
    <row r="30" spans="1:8" ht="15" customHeight="1">
      <c r="A30" s="160" t="s">
        <v>15</v>
      </c>
      <c r="B30" s="166"/>
      <c r="C30" s="183">
        <f>C26+C27+C29</f>
        <v>0</v>
      </c>
      <c r="D30" s="172">
        <f>D26+D27+D29</f>
        <v>0</v>
      </c>
      <c r="E30" s="184">
        <f>E26+E27+E29</f>
        <v>0</v>
      </c>
      <c r="F30" s="170" t="e">
        <f>E30/D30</f>
        <v>#DIV/0!</v>
      </c>
      <c r="G30" s="72"/>
      <c r="H30" s="2"/>
    </row>
    <row r="31" spans="1:8" ht="15" customHeight="1">
      <c r="A31" s="160" t="s">
        <v>18</v>
      </c>
      <c r="B31" s="166"/>
      <c r="C31" s="186">
        <f>C30+C14+C17+C23</f>
        <v>1267</v>
      </c>
      <c r="D31" s="175">
        <f>D30+D14+D17+D23</f>
        <v>63174.2</v>
      </c>
      <c r="E31" s="187">
        <f>E14+E17+E23+E28+E29</f>
        <v>15758926</v>
      </c>
      <c r="F31" s="177">
        <f>E31/D31</f>
        <v>249.45192816054657</v>
      </c>
      <c r="G31" s="75"/>
      <c r="H31" s="2"/>
    </row>
    <row r="32" spans="1:8" ht="15" customHeight="1">
      <c r="A32" s="160"/>
      <c r="B32" s="166"/>
      <c r="C32" s="188"/>
      <c r="D32" s="194"/>
      <c r="E32" s="195"/>
      <c r="F32" s="196"/>
      <c r="G32" s="76"/>
      <c r="H32" s="2"/>
    </row>
    <row r="33" spans="1:8" ht="15" customHeight="1">
      <c r="A33" s="160"/>
      <c r="B33" s="166"/>
      <c r="C33" s="188"/>
      <c r="D33" s="197" t="s">
        <v>37</v>
      </c>
      <c r="E33" s="195"/>
      <c r="F33" s="196"/>
      <c r="G33" s="76"/>
      <c r="H33" s="2"/>
    </row>
    <row r="34" spans="1:8" ht="15" customHeight="1">
      <c r="A34" s="159" t="s">
        <v>19</v>
      </c>
      <c r="B34" s="159"/>
      <c r="C34" s="189" t="s">
        <v>11</v>
      </c>
      <c r="D34" s="189" t="s">
        <v>0</v>
      </c>
      <c r="E34" s="198" t="s">
        <v>1</v>
      </c>
      <c r="F34" s="198" t="s">
        <v>2</v>
      </c>
      <c r="G34" s="76"/>
      <c r="H34" s="2"/>
    </row>
    <row r="35" spans="1:8" ht="15" customHeight="1">
      <c r="A35" s="163" t="s">
        <v>20</v>
      </c>
      <c r="B35" s="160"/>
      <c r="C35" s="199"/>
      <c r="D35" s="200"/>
      <c r="E35" s="201"/>
      <c r="F35" s="202">
        <f>D35/D37</f>
        <v>0</v>
      </c>
      <c r="G35" s="76"/>
      <c r="H35" s="68"/>
    </row>
    <row r="36" spans="1:8" ht="17.25" customHeight="1">
      <c r="A36" s="163" t="s">
        <v>31</v>
      </c>
      <c r="B36" s="160"/>
      <c r="C36" s="197">
        <v>1267</v>
      </c>
      <c r="D36" s="203">
        <v>63174.2</v>
      </c>
      <c r="E36" s="204">
        <v>249.45</v>
      </c>
      <c r="F36" s="205">
        <f>D36/D37</f>
        <v>1</v>
      </c>
      <c r="G36" s="72"/>
      <c r="H36" s="2"/>
    </row>
    <row r="37" spans="1:8" ht="19.5" customHeight="1">
      <c r="A37" s="206" t="s">
        <v>21</v>
      </c>
      <c r="B37" s="207"/>
      <c r="C37" s="208">
        <f>C36+C35</f>
        <v>1267</v>
      </c>
      <c r="D37" s="209">
        <f>D36+D35</f>
        <v>63174.2</v>
      </c>
      <c r="E37" s="210">
        <v>249.45</v>
      </c>
      <c r="F37" s="211">
        <f>SUM(F35:F36)</f>
        <v>1</v>
      </c>
      <c r="G37" s="72"/>
      <c r="H37" s="2"/>
    </row>
    <row r="38" spans="1:8" ht="15" customHeight="1">
      <c r="A38" s="159"/>
      <c r="B38" s="160"/>
      <c r="C38" s="197"/>
      <c r="D38" s="203"/>
      <c r="E38" s="212"/>
      <c r="F38" s="205"/>
      <c r="G38" s="72"/>
      <c r="H38" s="2"/>
    </row>
    <row r="39" spans="1:8" ht="15" customHeight="1">
      <c r="A39" s="160" t="s">
        <v>22</v>
      </c>
      <c r="B39" s="160"/>
      <c r="C39" s="160"/>
      <c r="D39" s="160"/>
      <c r="E39" s="160"/>
      <c r="F39" s="213"/>
      <c r="G39" s="72"/>
      <c r="H39" s="2"/>
    </row>
    <row r="40" spans="1:8" ht="15" customHeight="1">
      <c r="A40" s="160"/>
      <c r="B40" s="160"/>
      <c r="C40" s="160"/>
      <c r="D40" s="160"/>
      <c r="E40" s="160" t="s">
        <v>23</v>
      </c>
      <c r="F40" s="160"/>
      <c r="G40" s="72"/>
      <c r="H40" s="2"/>
    </row>
    <row r="41" spans="1:8" ht="15" customHeight="1">
      <c r="A41" s="160" t="s">
        <v>24</v>
      </c>
      <c r="B41" s="160"/>
      <c r="C41" s="160"/>
      <c r="D41" s="160" t="s">
        <v>25</v>
      </c>
      <c r="E41" s="160"/>
      <c r="F41" s="160"/>
      <c r="G41" s="72"/>
      <c r="H41" s="2"/>
    </row>
    <row r="42" spans="1:8" ht="15" customHeight="1">
      <c r="A42" s="160" t="s">
        <v>26</v>
      </c>
      <c r="B42" s="160"/>
      <c r="C42" s="160"/>
      <c r="D42" s="160"/>
      <c r="E42" s="160"/>
      <c r="F42" s="160"/>
      <c r="G42" s="72"/>
      <c r="H42" s="67"/>
    </row>
    <row r="43" spans="1:7" ht="15" customHeight="1">
      <c r="A43" s="160" t="s">
        <v>27</v>
      </c>
      <c r="B43" s="160"/>
      <c r="C43" s="160"/>
      <c r="D43" s="160"/>
      <c r="E43" s="160"/>
      <c r="F43" s="160"/>
      <c r="G43" s="43"/>
    </row>
    <row r="44" spans="1:7" ht="15" customHeight="1">
      <c r="A44" s="160" t="s">
        <v>28</v>
      </c>
      <c r="B44" s="160"/>
      <c r="C44" s="160"/>
      <c r="D44" s="160"/>
      <c r="E44" s="160"/>
      <c r="F44" s="160"/>
      <c r="G44" s="43"/>
    </row>
    <row r="45" spans="1:7" ht="15" customHeight="1">
      <c r="A45" s="160" t="s">
        <v>29</v>
      </c>
      <c r="B45" s="160"/>
      <c r="C45" s="160"/>
      <c r="D45" s="160"/>
      <c r="E45" s="160"/>
      <c r="F45" s="160"/>
      <c r="G45" s="43"/>
    </row>
    <row r="46" spans="1:7" ht="15" customHeight="1">
      <c r="A46" s="7"/>
      <c r="B46" s="7"/>
      <c r="C46" s="7"/>
      <c r="D46" s="7"/>
      <c r="E46" s="7"/>
      <c r="F46" s="7"/>
      <c r="G46" s="7"/>
    </row>
    <row r="47" spans="1:7" ht="15" customHeight="1">
      <c r="A47" s="7"/>
      <c r="B47" s="7"/>
      <c r="C47" s="7"/>
      <c r="D47" s="7"/>
      <c r="E47" s="7"/>
      <c r="F47" s="7"/>
      <c r="G47" s="7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D2" sqref="D2"/>
    </sheetView>
  </sheetViews>
  <sheetFormatPr defaultColWidth="9.140625" defaultRowHeight="15" customHeight="1"/>
  <cols>
    <col min="1" max="1" width="30.140625" style="0" customWidth="1"/>
    <col min="2" max="2" width="9.421875" style="226" bestFit="1" customWidth="1"/>
    <col min="3" max="3" width="9.421875" style="227" bestFit="1" customWidth="1"/>
    <col min="4" max="4" width="8.8515625" style="226" customWidth="1"/>
    <col min="5" max="5" width="9.421875" style="225" bestFit="1" customWidth="1"/>
    <col min="6" max="6" width="9.421875" style="226" bestFit="1" customWidth="1"/>
    <col min="7" max="7" width="10.421875" style="225" bestFit="1" customWidth="1"/>
    <col min="8" max="8" width="13.140625" style="243" bestFit="1" customWidth="1"/>
    <col min="9" max="9" width="8.8515625" style="243" customWidth="1"/>
  </cols>
  <sheetData>
    <row r="1" spans="1:9" ht="15" customHeight="1">
      <c r="A1" s="214" t="s">
        <v>146</v>
      </c>
      <c r="B1" s="215"/>
      <c r="C1" s="216"/>
      <c r="D1" s="215"/>
      <c r="E1" s="217"/>
      <c r="F1" s="215"/>
      <c r="G1" s="216"/>
      <c r="H1" s="218"/>
      <c r="I1" s="218"/>
    </row>
    <row r="2" spans="1:9" ht="15" customHeight="1">
      <c r="A2" s="214" t="s">
        <v>147</v>
      </c>
      <c r="B2" s="215"/>
      <c r="C2" s="216"/>
      <c r="D2" s="215"/>
      <c r="E2" s="217"/>
      <c r="F2" s="215"/>
      <c r="G2" s="216"/>
      <c r="H2" s="218"/>
      <c r="I2" s="218"/>
    </row>
    <row r="3" spans="1:9" ht="15" customHeight="1">
      <c r="A3" s="214" t="s">
        <v>142</v>
      </c>
      <c r="B3" s="215"/>
      <c r="C3" s="216"/>
      <c r="D3" s="215"/>
      <c r="E3" s="217"/>
      <c r="F3" s="215"/>
      <c r="G3" s="216"/>
      <c r="H3" s="218"/>
      <c r="I3" s="218"/>
    </row>
    <row r="4" spans="1:9" ht="15" customHeight="1">
      <c r="A4" s="214" t="s">
        <v>5</v>
      </c>
      <c r="B4" s="215"/>
      <c r="C4" s="216"/>
      <c r="D4" s="215"/>
      <c r="E4" s="217"/>
      <c r="F4" s="215"/>
      <c r="G4" s="216"/>
      <c r="H4" s="218"/>
      <c r="I4" s="218"/>
    </row>
    <row r="5" spans="1:9" ht="15" customHeight="1">
      <c r="A5" s="214" t="s">
        <v>6</v>
      </c>
      <c r="B5" s="215"/>
      <c r="C5" s="216"/>
      <c r="D5" s="215"/>
      <c r="E5" s="219"/>
      <c r="F5" s="215"/>
      <c r="G5" s="216"/>
      <c r="H5" s="218"/>
      <c r="I5" s="218"/>
    </row>
    <row r="6" spans="1:9" ht="15" customHeight="1">
      <c r="A6" s="214" t="s">
        <v>143</v>
      </c>
      <c r="B6" s="215"/>
      <c r="C6" s="216"/>
      <c r="D6" s="215"/>
      <c r="E6" s="217"/>
      <c r="F6" s="215"/>
      <c r="G6" s="216"/>
      <c r="H6" s="218"/>
      <c r="I6" s="218"/>
    </row>
    <row r="7" spans="1:9" ht="15" customHeight="1">
      <c r="A7" s="214" t="s">
        <v>144</v>
      </c>
      <c r="B7" s="215"/>
      <c r="C7" s="216"/>
      <c r="D7" s="215"/>
      <c r="E7" s="220" t="s">
        <v>145</v>
      </c>
      <c r="F7" s="215"/>
      <c r="G7" s="216"/>
      <c r="H7" s="218"/>
      <c r="I7" s="218"/>
    </row>
    <row r="8" spans="1:9" ht="15" customHeight="1">
      <c r="A8" s="214" t="s">
        <v>148</v>
      </c>
      <c r="B8" s="221"/>
      <c r="C8" s="222"/>
      <c r="D8" s="221"/>
      <c r="E8" s="223"/>
      <c r="F8" s="221"/>
      <c r="G8" s="222"/>
      <c r="H8" s="224"/>
      <c r="I8" s="224"/>
    </row>
    <row r="9" spans="1:9" ht="15" customHeight="1">
      <c r="A9" s="228"/>
      <c r="B9" s="229" t="s">
        <v>77</v>
      </c>
      <c r="C9" s="230"/>
      <c r="D9" s="229" t="s">
        <v>78</v>
      </c>
      <c r="E9" s="231"/>
      <c r="F9" s="229" t="s">
        <v>79</v>
      </c>
      <c r="G9" s="231"/>
      <c r="H9" s="240"/>
      <c r="I9" s="240"/>
    </row>
    <row r="10" spans="1:9" ht="15" customHeight="1">
      <c r="A10" s="232" t="s">
        <v>80</v>
      </c>
      <c r="B10" s="229" t="s">
        <v>81</v>
      </c>
      <c r="C10" s="233" t="s">
        <v>82</v>
      </c>
      <c r="D10" s="229" t="s">
        <v>81</v>
      </c>
      <c r="E10" s="234" t="s">
        <v>82</v>
      </c>
      <c r="F10" s="229" t="s">
        <v>81</v>
      </c>
      <c r="G10" s="234" t="s">
        <v>82</v>
      </c>
      <c r="H10" s="241" t="s">
        <v>83</v>
      </c>
      <c r="I10" s="241" t="s">
        <v>84</v>
      </c>
    </row>
    <row r="11" spans="1:9" ht="15" customHeight="1">
      <c r="A11" s="232" t="s">
        <v>85</v>
      </c>
      <c r="B11" s="229">
        <v>20</v>
      </c>
      <c r="C11" s="233">
        <v>997</v>
      </c>
      <c r="D11" s="229">
        <v>0</v>
      </c>
      <c r="E11" s="234">
        <v>0</v>
      </c>
      <c r="F11" s="229">
        <v>20</v>
      </c>
      <c r="G11" s="234">
        <v>997</v>
      </c>
      <c r="H11" s="241" t="s">
        <v>86</v>
      </c>
      <c r="I11" s="241">
        <v>235.5</v>
      </c>
    </row>
    <row r="12" spans="1:9" ht="15" customHeight="1">
      <c r="A12" s="232" t="s">
        <v>87</v>
      </c>
      <c r="B12" s="229">
        <v>30</v>
      </c>
      <c r="C12" s="233">
        <v>1495.5</v>
      </c>
      <c r="D12" s="229">
        <v>0</v>
      </c>
      <c r="E12" s="234">
        <v>0</v>
      </c>
      <c r="F12" s="229">
        <v>30</v>
      </c>
      <c r="G12" s="234">
        <v>1495.5</v>
      </c>
      <c r="H12" s="241" t="s">
        <v>88</v>
      </c>
      <c r="I12" s="241">
        <v>248.67</v>
      </c>
    </row>
    <row r="13" spans="1:9" ht="15" customHeight="1">
      <c r="A13" s="232" t="s">
        <v>89</v>
      </c>
      <c r="B13" s="229">
        <v>60</v>
      </c>
      <c r="C13" s="233">
        <v>2991</v>
      </c>
      <c r="D13" s="229">
        <v>0</v>
      </c>
      <c r="E13" s="234">
        <v>0</v>
      </c>
      <c r="F13" s="229">
        <v>60</v>
      </c>
      <c r="G13" s="234">
        <v>2991</v>
      </c>
      <c r="H13" s="241" t="s">
        <v>90</v>
      </c>
      <c r="I13" s="241">
        <v>239.33</v>
      </c>
    </row>
    <row r="14" spans="1:9" ht="15" customHeight="1">
      <c r="A14" s="232" t="s">
        <v>91</v>
      </c>
      <c r="B14" s="229">
        <v>30</v>
      </c>
      <c r="C14" s="233">
        <v>1495.5</v>
      </c>
      <c r="D14" s="229">
        <v>0</v>
      </c>
      <c r="E14" s="234">
        <v>0</v>
      </c>
      <c r="F14" s="229">
        <v>30</v>
      </c>
      <c r="G14" s="234">
        <v>1495.5</v>
      </c>
      <c r="H14" s="241" t="s">
        <v>92</v>
      </c>
      <c r="I14" s="241">
        <v>360</v>
      </c>
    </row>
    <row r="15" spans="1:9" ht="15" customHeight="1">
      <c r="A15" s="232" t="s">
        <v>93</v>
      </c>
      <c r="B15" s="229">
        <v>62</v>
      </c>
      <c r="C15" s="233">
        <v>3091</v>
      </c>
      <c r="D15" s="229">
        <v>0</v>
      </c>
      <c r="E15" s="234">
        <v>0</v>
      </c>
      <c r="F15" s="229">
        <v>62</v>
      </c>
      <c r="G15" s="234">
        <v>3091</v>
      </c>
      <c r="H15" s="241" t="s">
        <v>94</v>
      </c>
      <c r="I15" s="241">
        <v>306.62</v>
      </c>
    </row>
    <row r="16" spans="1:9" ht="15" customHeight="1">
      <c r="A16" s="232" t="s">
        <v>95</v>
      </c>
      <c r="B16" s="229">
        <v>42</v>
      </c>
      <c r="C16" s="233">
        <v>2094</v>
      </c>
      <c r="D16" s="229">
        <v>0</v>
      </c>
      <c r="E16" s="234">
        <v>0</v>
      </c>
      <c r="F16" s="229">
        <v>42</v>
      </c>
      <c r="G16" s="234">
        <v>2094</v>
      </c>
      <c r="H16" s="241" t="s">
        <v>96</v>
      </c>
      <c r="I16" s="241">
        <v>298.82</v>
      </c>
    </row>
    <row r="17" spans="1:9" ht="15" customHeight="1">
      <c r="A17" s="232" t="s">
        <v>97</v>
      </c>
      <c r="B17" s="229">
        <v>10</v>
      </c>
      <c r="C17" s="233">
        <v>498.5</v>
      </c>
      <c r="D17" s="229">
        <v>0</v>
      </c>
      <c r="E17" s="234">
        <v>0</v>
      </c>
      <c r="F17" s="229">
        <v>10</v>
      </c>
      <c r="G17" s="234">
        <v>498.5</v>
      </c>
      <c r="H17" s="241" t="s">
        <v>98</v>
      </c>
      <c r="I17" s="241">
        <v>265</v>
      </c>
    </row>
    <row r="18" spans="1:9" ht="15" customHeight="1">
      <c r="A18" s="232" t="s">
        <v>99</v>
      </c>
      <c r="B18" s="229">
        <v>105</v>
      </c>
      <c r="C18" s="233">
        <v>5235</v>
      </c>
      <c r="D18" s="229">
        <v>0</v>
      </c>
      <c r="E18" s="234">
        <v>0</v>
      </c>
      <c r="F18" s="229">
        <v>105</v>
      </c>
      <c r="G18" s="234">
        <v>5235</v>
      </c>
      <c r="H18" s="241" t="s">
        <v>100</v>
      </c>
      <c r="I18" s="241">
        <v>256.28</v>
      </c>
    </row>
    <row r="19" spans="1:9" ht="15" customHeight="1">
      <c r="A19" s="232" t="s">
        <v>101</v>
      </c>
      <c r="B19" s="229">
        <v>10</v>
      </c>
      <c r="C19" s="233">
        <v>498.5</v>
      </c>
      <c r="D19" s="229">
        <v>0</v>
      </c>
      <c r="E19" s="234">
        <v>0</v>
      </c>
      <c r="F19" s="229">
        <v>10</v>
      </c>
      <c r="G19" s="234">
        <v>498.5</v>
      </c>
      <c r="H19" s="241" t="s">
        <v>102</v>
      </c>
      <c r="I19" s="241">
        <v>260</v>
      </c>
    </row>
    <row r="20" spans="1:9" ht="15" customHeight="1">
      <c r="A20" s="232" t="s">
        <v>103</v>
      </c>
      <c r="B20" s="229">
        <v>45</v>
      </c>
      <c r="C20" s="233">
        <v>2244</v>
      </c>
      <c r="D20" s="229">
        <v>10</v>
      </c>
      <c r="E20" s="234">
        <v>499.2</v>
      </c>
      <c r="F20" s="229">
        <v>55</v>
      </c>
      <c r="G20" s="234">
        <v>2743.2</v>
      </c>
      <c r="H20" s="241" t="s">
        <v>104</v>
      </c>
      <c r="I20" s="241">
        <v>232.27</v>
      </c>
    </row>
    <row r="21" spans="1:9" ht="15" customHeight="1">
      <c r="A21" s="232" t="s">
        <v>105</v>
      </c>
      <c r="B21" s="229">
        <v>100</v>
      </c>
      <c r="C21" s="233">
        <v>4985</v>
      </c>
      <c r="D21" s="229">
        <v>0</v>
      </c>
      <c r="E21" s="234">
        <v>0</v>
      </c>
      <c r="F21" s="229">
        <v>100</v>
      </c>
      <c r="G21" s="234">
        <v>4985</v>
      </c>
      <c r="H21" s="241" t="s">
        <v>106</v>
      </c>
      <c r="I21" s="241">
        <v>233.4</v>
      </c>
    </row>
    <row r="22" spans="1:9" ht="15" customHeight="1">
      <c r="A22" s="232" t="s">
        <v>107</v>
      </c>
      <c r="B22" s="229">
        <v>40</v>
      </c>
      <c r="C22" s="233">
        <v>1994</v>
      </c>
      <c r="D22" s="229">
        <v>10</v>
      </c>
      <c r="E22" s="234">
        <v>499.2</v>
      </c>
      <c r="F22" s="229">
        <v>50</v>
      </c>
      <c r="G22" s="234">
        <v>2493.2</v>
      </c>
      <c r="H22" s="241" t="s">
        <v>108</v>
      </c>
      <c r="I22" s="241">
        <v>241.87</v>
      </c>
    </row>
    <row r="23" spans="1:9" ht="15" customHeight="1">
      <c r="A23" s="232" t="s">
        <v>109</v>
      </c>
      <c r="B23" s="229">
        <v>42</v>
      </c>
      <c r="C23" s="233">
        <v>2094</v>
      </c>
      <c r="D23" s="229">
        <v>0</v>
      </c>
      <c r="E23" s="234">
        <v>0</v>
      </c>
      <c r="F23" s="229">
        <v>42</v>
      </c>
      <c r="G23" s="234">
        <v>2094</v>
      </c>
      <c r="H23" s="241" t="s">
        <v>110</v>
      </c>
      <c r="I23" s="241">
        <v>262.14</v>
      </c>
    </row>
    <row r="24" spans="1:9" ht="15" customHeight="1">
      <c r="A24" s="232" t="s">
        <v>111</v>
      </c>
      <c r="B24" s="235"/>
      <c r="C24" s="233">
        <v>0</v>
      </c>
      <c r="D24" s="229">
        <v>26</v>
      </c>
      <c r="E24" s="234">
        <v>1297</v>
      </c>
      <c r="F24" s="229">
        <v>26</v>
      </c>
      <c r="G24" s="234">
        <v>1297</v>
      </c>
      <c r="H24" s="241" t="s">
        <v>112</v>
      </c>
      <c r="I24" s="241">
        <v>264.41</v>
      </c>
    </row>
    <row r="25" spans="1:9" ht="15" customHeight="1">
      <c r="A25" s="232" t="s">
        <v>113</v>
      </c>
      <c r="B25" s="229">
        <v>20</v>
      </c>
      <c r="C25" s="233">
        <v>997</v>
      </c>
      <c r="D25" s="229">
        <v>0</v>
      </c>
      <c r="E25" s="234">
        <v>0</v>
      </c>
      <c r="F25" s="229">
        <v>20</v>
      </c>
      <c r="G25" s="234">
        <v>997</v>
      </c>
      <c r="H25" s="241" t="s">
        <v>114</v>
      </c>
      <c r="I25" s="241">
        <v>280.5</v>
      </c>
    </row>
    <row r="26" spans="1:9" ht="15" customHeight="1">
      <c r="A26" s="232" t="s">
        <v>115</v>
      </c>
      <c r="B26" s="229">
        <v>12</v>
      </c>
      <c r="C26" s="233">
        <v>598.5</v>
      </c>
      <c r="D26" s="229">
        <v>0</v>
      </c>
      <c r="E26" s="234">
        <v>0</v>
      </c>
      <c r="F26" s="229">
        <v>12</v>
      </c>
      <c r="G26" s="234">
        <v>598.5</v>
      </c>
      <c r="H26" s="241" t="s">
        <v>116</v>
      </c>
      <c r="I26" s="241">
        <v>225</v>
      </c>
    </row>
    <row r="27" spans="1:9" ht="15" customHeight="1">
      <c r="A27" s="232" t="s">
        <v>117</v>
      </c>
      <c r="B27" s="229">
        <v>20</v>
      </c>
      <c r="C27" s="233">
        <v>995.5</v>
      </c>
      <c r="D27" s="229">
        <v>0</v>
      </c>
      <c r="E27" s="234">
        <v>0</v>
      </c>
      <c r="F27" s="229">
        <v>20</v>
      </c>
      <c r="G27" s="234">
        <v>995.5</v>
      </c>
      <c r="H27" s="241" t="s">
        <v>118</v>
      </c>
      <c r="I27" s="241">
        <v>167.58</v>
      </c>
    </row>
    <row r="28" spans="1:9" ht="15" customHeight="1">
      <c r="A28" s="232" t="s">
        <v>119</v>
      </c>
      <c r="B28" s="229">
        <v>50</v>
      </c>
      <c r="C28" s="233">
        <v>2492.5</v>
      </c>
      <c r="D28" s="229">
        <v>0</v>
      </c>
      <c r="E28" s="234">
        <v>0</v>
      </c>
      <c r="F28" s="229">
        <v>50</v>
      </c>
      <c r="G28" s="234">
        <v>2492.5</v>
      </c>
      <c r="H28" s="241" t="s">
        <v>120</v>
      </c>
      <c r="I28" s="241">
        <v>281.8</v>
      </c>
    </row>
    <row r="29" spans="1:9" ht="15" customHeight="1">
      <c r="A29" s="232" t="s">
        <v>121</v>
      </c>
      <c r="B29" s="235"/>
      <c r="C29" s="233">
        <v>0</v>
      </c>
      <c r="D29" s="229">
        <v>10</v>
      </c>
      <c r="E29" s="234">
        <v>498.4</v>
      </c>
      <c r="F29" s="229">
        <v>10</v>
      </c>
      <c r="G29" s="234">
        <v>498.4</v>
      </c>
      <c r="H29" s="241">
        <v>84728</v>
      </c>
      <c r="I29" s="241">
        <v>170</v>
      </c>
    </row>
    <row r="30" spans="1:9" ht="15" customHeight="1">
      <c r="A30" s="232" t="s">
        <v>122</v>
      </c>
      <c r="B30" s="229">
        <v>43</v>
      </c>
      <c r="C30" s="233">
        <v>2144</v>
      </c>
      <c r="D30" s="229">
        <v>0</v>
      </c>
      <c r="E30" s="234">
        <v>0</v>
      </c>
      <c r="F30" s="229">
        <v>43</v>
      </c>
      <c r="G30" s="234">
        <v>2144</v>
      </c>
      <c r="H30" s="241" t="s">
        <v>123</v>
      </c>
      <c r="I30" s="241">
        <v>297.68</v>
      </c>
    </row>
    <row r="31" spans="1:9" ht="15" customHeight="1">
      <c r="A31" s="232" t="s">
        <v>124</v>
      </c>
      <c r="B31" s="229">
        <v>30</v>
      </c>
      <c r="C31" s="233">
        <v>1495.5</v>
      </c>
      <c r="D31" s="229">
        <v>0</v>
      </c>
      <c r="E31" s="234">
        <v>0</v>
      </c>
      <c r="F31" s="229">
        <v>30</v>
      </c>
      <c r="G31" s="234">
        <v>1495.5</v>
      </c>
      <c r="H31" s="241" t="s">
        <v>125</v>
      </c>
      <c r="I31" s="241">
        <v>254.33</v>
      </c>
    </row>
    <row r="32" spans="1:9" ht="15" customHeight="1">
      <c r="A32" s="232" t="s">
        <v>126</v>
      </c>
      <c r="B32" s="229">
        <v>45</v>
      </c>
      <c r="C32" s="233">
        <v>2244</v>
      </c>
      <c r="D32" s="229">
        <v>0</v>
      </c>
      <c r="E32" s="234">
        <v>0</v>
      </c>
      <c r="F32" s="229">
        <v>45</v>
      </c>
      <c r="G32" s="234">
        <v>2244</v>
      </c>
      <c r="H32" s="241" t="s">
        <v>127</v>
      </c>
      <c r="I32" s="241">
        <v>219.33</v>
      </c>
    </row>
    <row r="33" spans="1:9" ht="15" customHeight="1">
      <c r="A33" s="232" t="s">
        <v>128</v>
      </c>
      <c r="B33" s="229">
        <v>20</v>
      </c>
      <c r="C33" s="233">
        <v>997</v>
      </c>
      <c r="D33" s="229">
        <v>0</v>
      </c>
      <c r="E33" s="234">
        <v>0</v>
      </c>
      <c r="F33" s="229">
        <v>20</v>
      </c>
      <c r="G33" s="234">
        <v>997</v>
      </c>
      <c r="H33" s="241" t="s">
        <v>129</v>
      </c>
      <c r="I33" s="241">
        <v>235</v>
      </c>
    </row>
    <row r="34" spans="1:9" ht="15" customHeight="1">
      <c r="A34" s="232" t="s">
        <v>130</v>
      </c>
      <c r="B34" s="229">
        <v>100</v>
      </c>
      <c r="C34" s="233">
        <v>4985</v>
      </c>
      <c r="D34" s="229">
        <v>0</v>
      </c>
      <c r="E34" s="234">
        <v>0</v>
      </c>
      <c r="F34" s="229">
        <v>100</v>
      </c>
      <c r="G34" s="234">
        <v>4985</v>
      </c>
      <c r="H34" s="241">
        <v>1208862.5</v>
      </c>
      <c r="I34" s="241">
        <v>242.5</v>
      </c>
    </row>
    <row r="35" spans="1:9" ht="15" customHeight="1">
      <c r="A35" s="232" t="s">
        <v>131</v>
      </c>
      <c r="B35" s="229">
        <v>40</v>
      </c>
      <c r="C35" s="233">
        <v>1994</v>
      </c>
      <c r="D35" s="229">
        <v>135</v>
      </c>
      <c r="E35" s="234">
        <v>6736.4</v>
      </c>
      <c r="F35" s="229">
        <v>175</v>
      </c>
      <c r="G35" s="234">
        <v>8730.4</v>
      </c>
      <c r="H35" s="241" t="s">
        <v>132</v>
      </c>
      <c r="I35" s="241">
        <v>234.71</v>
      </c>
    </row>
    <row r="36" spans="1:9" ht="15" customHeight="1">
      <c r="A36" s="232" t="s">
        <v>133</v>
      </c>
      <c r="B36" s="229">
        <v>20</v>
      </c>
      <c r="C36" s="233">
        <v>997</v>
      </c>
      <c r="D36" s="229">
        <v>0</v>
      </c>
      <c r="E36" s="234">
        <v>0</v>
      </c>
      <c r="F36" s="229">
        <v>20</v>
      </c>
      <c r="G36" s="234">
        <v>997</v>
      </c>
      <c r="H36" s="241" t="s">
        <v>134</v>
      </c>
      <c r="I36" s="241">
        <v>154</v>
      </c>
    </row>
    <row r="37" spans="1:9" ht="15" customHeight="1">
      <c r="A37" s="232" t="s">
        <v>135</v>
      </c>
      <c r="B37" s="229">
        <v>10</v>
      </c>
      <c r="C37" s="233">
        <v>498.5</v>
      </c>
      <c r="D37" s="229">
        <v>0</v>
      </c>
      <c r="E37" s="234">
        <v>0</v>
      </c>
      <c r="F37" s="229">
        <v>10</v>
      </c>
      <c r="G37" s="234">
        <v>498.5</v>
      </c>
      <c r="H37" s="241" t="s">
        <v>136</v>
      </c>
      <c r="I37" s="241">
        <v>320</v>
      </c>
    </row>
    <row r="38" spans="1:9" ht="15" customHeight="1">
      <c r="A38" s="232" t="s">
        <v>137</v>
      </c>
      <c r="B38" s="229">
        <v>60</v>
      </c>
      <c r="C38" s="233">
        <v>2994</v>
      </c>
      <c r="D38" s="229">
        <v>0</v>
      </c>
      <c r="E38" s="234">
        <v>0</v>
      </c>
      <c r="F38" s="229">
        <v>60</v>
      </c>
      <c r="G38" s="234">
        <v>2994</v>
      </c>
      <c r="H38" s="241" t="s">
        <v>138</v>
      </c>
      <c r="I38" s="241">
        <v>187.64</v>
      </c>
    </row>
    <row r="39" spans="1:9" ht="15" customHeight="1">
      <c r="A39" s="232" t="s">
        <v>139</v>
      </c>
      <c r="B39" s="229">
        <v>10</v>
      </c>
      <c r="C39" s="233">
        <v>498.5</v>
      </c>
      <c r="D39" s="229">
        <v>0</v>
      </c>
      <c r="E39" s="234">
        <v>0</v>
      </c>
      <c r="F39" s="229">
        <v>10</v>
      </c>
      <c r="G39" s="234">
        <v>498.5</v>
      </c>
      <c r="H39" s="241" t="s">
        <v>140</v>
      </c>
      <c r="I39" s="241">
        <v>360</v>
      </c>
    </row>
    <row r="40" spans="1:9" ht="15" customHeight="1">
      <c r="A40" s="232" t="s">
        <v>15</v>
      </c>
      <c r="B40" s="229">
        <v>1076</v>
      </c>
      <c r="C40" s="233">
        <v>53644</v>
      </c>
      <c r="D40" s="229">
        <v>191</v>
      </c>
      <c r="E40" s="234">
        <v>9530.2</v>
      </c>
      <c r="F40" s="229">
        <v>1267</v>
      </c>
      <c r="G40" s="234">
        <v>63174.2</v>
      </c>
      <c r="H40" s="241" t="s">
        <v>141</v>
      </c>
      <c r="I40" s="241">
        <v>249.45</v>
      </c>
    </row>
    <row r="41" spans="1:9" ht="15" customHeight="1">
      <c r="A41" s="236"/>
      <c r="B41" s="237"/>
      <c r="C41" s="238"/>
      <c r="D41" s="237"/>
      <c r="E41" s="239"/>
      <c r="F41" s="237"/>
      <c r="G41" s="239"/>
      <c r="H41" s="242"/>
      <c r="I41" s="242"/>
    </row>
    <row r="42" spans="1:9" ht="15" customHeight="1">
      <c r="A42" s="214" t="s">
        <v>149</v>
      </c>
      <c r="B42" s="244"/>
      <c r="C42" s="245"/>
      <c r="D42" s="244"/>
      <c r="E42" s="246"/>
      <c r="F42" s="244"/>
      <c r="G42" s="245"/>
      <c r="H42" s="242"/>
      <c r="I42" s="242"/>
    </row>
    <row r="43" spans="1:9" ht="15" customHeight="1">
      <c r="A43" s="214" t="s">
        <v>150</v>
      </c>
      <c r="B43" s="244"/>
      <c r="C43" s="245"/>
      <c r="D43" s="244"/>
      <c r="E43" s="246"/>
      <c r="F43" s="244"/>
      <c r="G43" s="245" t="s">
        <v>151</v>
      </c>
      <c r="H43" s="242"/>
      <c r="I43" s="242"/>
    </row>
    <row r="44" spans="1:9" ht="15" customHeight="1">
      <c r="A44" s="214" t="s">
        <v>152</v>
      </c>
      <c r="B44" s="244"/>
      <c r="C44" s="245"/>
      <c r="D44" s="244"/>
      <c r="E44" s="247"/>
      <c r="F44" s="247"/>
      <c r="G44" s="248" t="s">
        <v>153</v>
      </c>
      <c r="H44" s="242"/>
      <c r="I44" s="242"/>
    </row>
    <row r="45" spans="1:9" ht="15" customHeight="1">
      <c r="A45" s="214" t="s">
        <v>154</v>
      </c>
      <c r="B45" s="244"/>
      <c r="C45" s="245"/>
      <c r="D45" s="244"/>
      <c r="E45" s="246"/>
      <c r="F45" s="244"/>
      <c r="G45" s="245"/>
      <c r="H45" s="242"/>
      <c r="I45" s="242"/>
    </row>
    <row r="46" spans="1:9" ht="15" customHeight="1">
      <c r="A46" s="214" t="s">
        <v>155</v>
      </c>
      <c r="B46" s="244"/>
      <c r="C46" s="245"/>
      <c r="D46" s="244"/>
      <c r="E46" s="246"/>
      <c r="F46" s="244"/>
      <c r="G46" s="245"/>
      <c r="H46" s="242"/>
      <c r="I46" s="242"/>
    </row>
    <row r="47" spans="1:9" ht="15" customHeight="1">
      <c r="A47" s="236"/>
      <c r="B47" s="237"/>
      <c r="C47" s="238"/>
      <c r="D47" s="237"/>
      <c r="E47" s="239"/>
      <c r="F47" s="237"/>
      <c r="G47" s="239"/>
      <c r="H47" s="242"/>
      <c r="I47" s="242"/>
    </row>
    <row r="48" spans="1:9" ht="15" customHeight="1">
      <c r="A48" s="236"/>
      <c r="B48" s="237"/>
      <c r="C48" s="238"/>
      <c r="D48" s="237"/>
      <c r="E48" s="239"/>
      <c r="F48" s="237"/>
      <c r="G48" s="239"/>
      <c r="H48" s="242"/>
      <c r="I48" s="242"/>
    </row>
    <row r="49" spans="1:9" ht="15" customHeight="1">
      <c r="A49" s="236"/>
      <c r="B49" s="237"/>
      <c r="C49" s="238"/>
      <c r="D49" s="237"/>
      <c r="E49" s="239"/>
      <c r="F49" s="237"/>
      <c r="G49" s="239"/>
      <c r="H49" s="242"/>
      <c r="I49" s="242"/>
    </row>
    <row r="50" spans="1:9" ht="15" customHeight="1">
      <c r="A50" s="236"/>
      <c r="B50" s="237"/>
      <c r="C50" s="238"/>
      <c r="D50" s="237"/>
      <c r="E50" s="239"/>
      <c r="F50" s="237"/>
      <c r="G50" s="239"/>
      <c r="H50" s="242"/>
      <c r="I50" s="242"/>
    </row>
    <row r="51" spans="1:9" ht="15" customHeight="1">
      <c r="A51" s="236"/>
      <c r="B51" s="237"/>
      <c r="C51" s="238"/>
      <c r="D51" s="237"/>
      <c r="E51" s="239"/>
      <c r="F51" s="237"/>
      <c r="G51" s="239"/>
      <c r="H51" s="242"/>
      <c r="I51" s="242"/>
    </row>
    <row r="52" spans="1:9" ht="15" customHeight="1">
      <c r="A52" s="236"/>
      <c r="B52" s="237"/>
      <c r="C52" s="238"/>
      <c r="D52" s="237"/>
      <c r="E52" s="239"/>
      <c r="F52" s="237"/>
      <c r="G52" s="239"/>
      <c r="H52" s="242"/>
      <c r="I52" s="242"/>
    </row>
    <row r="53" spans="1:9" ht="15" customHeight="1">
      <c r="A53" s="236"/>
      <c r="B53" s="237"/>
      <c r="C53" s="238"/>
      <c r="D53" s="237"/>
      <c r="E53" s="239"/>
      <c r="F53" s="237"/>
      <c r="G53" s="239"/>
      <c r="H53" s="242"/>
      <c r="I53" s="242"/>
    </row>
    <row r="54" spans="1:9" ht="15" customHeight="1">
      <c r="A54" s="236"/>
      <c r="B54" s="237"/>
      <c r="C54" s="238"/>
      <c r="D54" s="237"/>
      <c r="E54" s="239"/>
      <c r="F54" s="237"/>
      <c r="G54" s="239"/>
      <c r="H54" s="242"/>
      <c r="I54" s="242"/>
    </row>
    <row r="55" spans="1:9" ht="15" customHeight="1">
      <c r="A55" s="236"/>
      <c r="B55" s="237"/>
      <c r="C55" s="238"/>
      <c r="D55" s="237"/>
      <c r="E55" s="239"/>
      <c r="F55" s="237"/>
      <c r="G55" s="239"/>
      <c r="H55" s="242"/>
      <c r="I55" s="242"/>
    </row>
    <row r="56" spans="1:9" ht="15" customHeight="1">
      <c r="A56" s="236"/>
      <c r="B56" s="237"/>
      <c r="C56" s="238"/>
      <c r="D56" s="237"/>
      <c r="E56" s="239"/>
      <c r="F56" s="237"/>
      <c r="G56" s="239"/>
      <c r="H56" s="242"/>
      <c r="I56" s="242"/>
    </row>
    <row r="57" spans="1:9" ht="15" customHeight="1">
      <c r="A57" s="236"/>
      <c r="B57" s="237"/>
      <c r="C57" s="238"/>
      <c r="D57" s="237"/>
      <c r="E57" s="239"/>
      <c r="F57" s="237"/>
      <c r="G57" s="239"/>
      <c r="H57" s="242"/>
      <c r="I57" s="242"/>
    </row>
    <row r="58" spans="1:9" ht="15" customHeight="1">
      <c r="A58" s="236"/>
      <c r="B58" s="237"/>
      <c r="C58" s="238"/>
      <c r="D58" s="237"/>
      <c r="E58" s="239"/>
      <c r="F58" s="237"/>
      <c r="G58" s="239"/>
      <c r="H58" s="242"/>
      <c r="I58" s="242"/>
    </row>
    <row r="59" spans="1:9" ht="15" customHeight="1">
      <c r="A59" s="236"/>
      <c r="B59" s="237"/>
      <c r="C59" s="238"/>
      <c r="D59" s="237"/>
      <c r="E59" s="239"/>
      <c r="F59" s="237"/>
      <c r="G59" s="239"/>
      <c r="H59" s="242"/>
      <c r="I59" s="242"/>
    </row>
    <row r="60" spans="1:9" ht="15" customHeight="1">
      <c r="A60" s="236"/>
      <c r="B60" s="237"/>
      <c r="C60" s="238"/>
      <c r="D60" s="237"/>
      <c r="E60" s="239"/>
      <c r="F60" s="237"/>
      <c r="G60" s="239"/>
      <c r="H60" s="242"/>
      <c r="I60" s="242"/>
    </row>
    <row r="61" spans="1:9" ht="15" customHeight="1">
      <c r="A61" s="236"/>
      <c r="B61" s="237"/>
      <c r="C61" s="238"/>
      <c r="D61" s="237"/>
      <c r="E61" s="239"/>
      <c r="F61" s="237"/>
      <c r="G61" s="239"/>
      <c r="H61" s="242"/>
      <c r="I61" s="242"/>
    </row>
    <row r="62" spans="1:9" ht="15" customHeight="1">
      <c r="A62" s="236"/>
      <c r="B62" s="237"/>
      <c r="C62" s="238"/>
      <c r="D62" s="237"/>
      <c r="E62" s="239"/>
      <c r="F62" s="237"/>
      <c r="G62" s="239"/>
      <c r="H62" s="242"/>
      <c r="I62" s="242"/>
    </row>
    <row r="63" spans="1:9" ht="15" customHeight="1">
      <c r="A63" s="236"/>
      <c r="B63" s="237"/>
      <c r="C63" s="238"/>
      <c r="D63" s="237"/>
      <c r="E63" s="239"/>
      <c r="F63" s="237"/>
      <c r="G63" s="239"/>
      <c r="H63" s="242"/>
      <c r="I63" s="242"/>
    </row>
    <row r="64" spans="1:9" ht="15" customHeight="1">
      <c r="A64" s="236"/>
      <c r="B64" s="237"/>
      <c r="C64" s="238"/>
      <c r="D64" s="237"/>
      <c r="E64" s="239"/>
      <c r="F64" s="237"/>
      <c r="G64" s="239"/>
      <c r="H64" s="242"/>
      <c r="I64" s="242"/>
    </row>
    <row r="65" spans="1:9" ht="15" customHeight="1">
      <c r="A65" s="236"/>
      <c r="B65" s="237"/>
      <c r="C65" s="238"/>
      <c r="D65" s="237"/>
      <c r="E65" s="239"/>
      <c r="F65" s="237"/>
      <c r="G65" s="239"/>
      <c r="H65" s="242"/>
      <c r="I65" s="242"/>
    </row>
    <row r="66" spans="1:9" ht="15" customHeight="1">
      <c r="A66" s="236"/>
      <c r="B66" s="237"/>
      <c r="C66" s="238"/>
      <c r="D66" s="237"/>
      <c r="E66" s="239"/>
      <c r="F66" s="237"/>
      <c r="G66" s="239"/>
      <c r="H66" s="242"/>
      <c r="I66" s="242"/>
    </row>
    <row r="67" spans="1:9" ht="15" customHeight="1">
      <c r="A67" s="236"/>
      <c r="B67" s="237"/>
      <c r="C67" s="238"/>
      <c r="D67" s="237"/>
      <c r="E67" s="239"/>
      <c r="F67" s="237"/>
      <c r="G67" s="239"/>
      <c r="H67" s="242"/>
      <c r="I67" s="242"/>
    </row>
    <row r="68" spans="1:9" ht="15" customHeight="1">
      <c r="A68" s="236"/>
      <c r="B68" s="237"/>
      <c r="C68" s="238"/>
      <c r="D68" s="237"/>
      <c r="E68" s="239"/>
      <c r="F68" s="237"/>
      <c r="G68" s="239"/>
      <c r="H68" s="242"/>
      <c r="I68" s="242"/>
    </row>
    <row r="69" spans="1:9" ht="15" customHeight="1">
      <c r="A69" s="236"/>
      <c r="B69" s="237"/>
      <c r="C69" s="238"/>
      <c r="D69" s="237"/>
      <c r="E69" s="239"/>
      <c r="F69" s="237"/>
      <c r="G69" s="239"/>
      <c r="H69" s="242"/>
      <c r="I69" s="242"/>
    </row>
    <row r="70" spans="1:9" ht="15" customHeight="1">
      <c r="A70" s="236"/>
      <c r="B70" s="237"/>
      <c r="C70" s="238"/>
      <c r="D70" s="237"/>
      <c r="E70" s="239"/>
      <c r="F70" s="237"/>
      <c r="G70" s="239"/>
      <c r="H70" s="242"/>
      <c r="I70" s="242"/>
    </row>
    <row r="71" spans="1:9" ht="15" customHeight="1">
      <c r="A71" s="236"/>
      <c r="B71" s="237"/>
      <c r="C71" s="238"/>
      <c r="D71" s="237"/>
      <c r="E71" s="239"/>
      <c r="F71" s="237"/>
      <c r="G71" s="239"/>
      <c r="H71" s="242"/>
      <c r="I71" s="242"/>
    </row>
    <row r="72" spans="1:9" ht="15" customHeight="1">
      <c r="A72" s="236"/>
      <c r="B72" s="237"/>
      <c r="C72" s="238"/>
      <c r="D72" s="237"/>
      <c r="E72" s="239"/>
      <c r="F72" s="237"/>
      <c r="G72" s="239"/>
      <c r="H72" s="242"/>
      <c r="I72" s="242"/>
    </row>
    <row r="73" spans="1:9" ht="15" customHeight="1">
      <c r="A73" s="236"/>
      <c r="B73" s="237"/>
      <c r="C73" s="238"/>
      <c r="D73" s="237"/>
      <c r="E73" s="239"/>
      <c r="F73" s="237"/>
      <c r="G73" s="239"/>
      <c r="H73" s="242"/>
      <c r="I73" s="242"/>
    </row>
    <row r="74" spans="1:9" ht="15" customHeight="1">
      <c r="A74" s="236"/>
      <c r="B74" s="237"/>
      <c r="C74" s="238"/>
      <c r="D74" s="237"/>
      <c r="E74" s="239"/>
      <c r="F74" s="237"/>
      <c r="G74" s="239"/>
      <c r="H74" s="242"/>
      <c r="I74" s="242"/>
    </row>
    <row r="75" spans="1:9" ht="15" customHeight="1">
      <c r="A75" s="236"/>
      <c r="B75" s="237"/>
      <c r="C75" s="238"/>
      <c r="D75" s="237"/>
      <c r="E75" s="239"/>
      <c r="F75" s="237"/>
      <c r="G75" s="239"/>
      <c r="H75" s="242"/>
      <c r="I75" s="242"/>
    </row>
    <row r="76" spans="1:9" ht="15" customHeight="1">
      <c r="A76" s="236"/>
      <c r="B76" s="237"/>
      <c r="C76" s="238"/>
      <c r="D76" s="237"/>
      <c r="E76" s="239"/>
      <c r="F76" s="237"/>
      <c r="G76" s="239"/>
      <c r="H76" s="242"/>
      <c r="I76" s="242"/>
    </row>
    <row r="77" spans="1:9" ht="15" customHeight="1">
      <c r="A77" s="236"/>
      <c r="B77" s="237"/>
      <c r="C77" s="238"/>
      <c r="D77" s="237"/>
      <c r="E77" s="239"/>
      <c r="F77" s="237"/>
      <c r="G77" s="239"/>
      <c r="H77" s="242"/>
      <c r="I77" s="242"/>
    </row>
    <row r="78" spans="1:9" ht="15" customHeight="1">
      <c r="A78" s="236"/>
      <c r="B78" s="237"/>
      <c r="C78" s="238"/>
      <c r="D78" s="237"/>
      <c r="E78" s="239"/>
      <c r="F78" s="237"/>
      <c r="G78" s="239"/>
      <c r="H78" s="242"/>
      <c r="I78" s="242"/>
    </row>
    <row r="79" spans="1:9" ht="15" customHeight="1">
      <c r="A79" s="236"/>
      <c r="B79" s="237"/>
      <c r="C79" s="238"/>
      <c r="D79" s="237"/>
      <c r="E79" s="239"/>
      <c r="F79" s="237"/>
      <c r="G79" s="239"/>
      <c r="H79" s="242"/>
      <c r="I79" s="242"/>
    </row>
    <row r="80" spans="1:9" ht="15" customHeight="1">
      <c r="A80" s="236"/>
      <c r="B80" s="237"/>
      <c r="C80" s="238"/>
      <c r="D80" s="237"/>
      <c r="E80" s="239"/>
      <c r="F80" s="237"/>
      <c r="G80" s="239"/>
      <c r="H80" s="242"/>
      <c r="I80" s="242"/>
    </row>
    <row r="81" spans="1:9" ht="15" customHeight="1">
      <c r="A81" s="236"/>
      <c r="B81" s="237"/>
      <c r="C81" s="238"/>
      <c r="D81" s="237"/>
      <c r="E81" s="239"/>
      <c r="F81" s="237"/>
      <c r="G81" s="239"/>
      <c r="H81" s="242"/>
      <c r="I81" s="242"/>
    </row>
    <row r="82" spans="1:9" ht="15" customHeight="1">
      <c r="A82" s="236"/>
      <c r="B82" s="237"/>
      <c r="C82" s="238"/>
      <c r="D82" s="237"/>
      <c r="E82" s="239"/>
      <c r="F82" s="237"/>
      <c r="G82" s="239"/>
      <c r="H82" s="242"/>
      <c r="I82" s="242"/>
    </row>
    <row r="83" spans="1:9" ht="15" customHeight="1">
      <c r="A83" s="236"/>
      <c r="B83" s="237"/>
      <c r="C83" s="238"/>
      <c r="D83" s="237"/>
      <c r="E83" s="239"/>
      <c r="F83" s="237"/>
      <c r="G83" s="239"/>
      <c r="H83" s="242"/>
      <c r="I83" s="242"/>
    </row>
    <row r="84" spans="1:9" ht="15" customHeight="1">
      <c r="A84" s="236"/>
      <c r="B84" s="237"/>
      <c r="C84" s="238"/>
      <c r="D84" s="237"/>
      <c r="E84" s="239"/>
      <c r="F84" s="237"/>
      <c r="G84" s="239"/>
      <c r="H84" s="242"/>
      <c r="I84" s="242"/>
    </row>
    <row r="85" spans="1:9" ht="15" customHeight="1">
      <c r="A85" s="236"/>
      <c r="B85" s="237"/>
      <c r="C85" s="238"/>
      <c r="D85" s="237"/>
      <c r="E85" s="239"/>
      <c r="F85" s="237"/>
      <c r="G85" s="239"/>
      <c r="H85" s="242"/>
      <c r="I85" s="242"/>
    </row>
    <row r="86" spans="1:9" ht="15" customHeight="1">
      <c r="A86" s="236"/>
      <c r="B86" s="237"/>
      <c r="C86" s="238"/>
      <c r="D86" s="237"/>
      <c r="E86" s="239"/>
      <c r="F86" s="237"/>
      <c r="G86" s="239"/>
      <c r="H86" s="242"/>
      <c r="I86" s="242"/>
    </row>
    <row r="87" spans="1:9" ht="15" customHeight="1">
      <c r="A87" s="236"/>
      <c r="B87" s="237"/>
      <c r="C87" s="238"/>
      <c r="D87" s="237"/>
      <c r="E87" s="239"/>
      <c r="F87" s="237"/>
      <c r="G87" s="239"/>
      <c r="H87" s="242"/>
      <c r="I87" s="242"/>
    </row>
    <row r="88" spans="1:9" ht="15" customHeight="1">
      <c r="A88" s="236"/>
      <c r="B88" s="237"/>
      <c r="C88" s="238"/>
      <c r="D88" s="237"/>
      <c r="E88" s="239"/>
      <c r="F88" s="237"/>
      <c r="G88" s="239"/>
      <c r="H88" s="242"/>
      <c r="I88" s="242"/>
    </row>
    <row r="89" spans="1:9" ht="15" customHeight="1">
      <c r="A89" s="236"/>
      <c r="B89" s="237"/>
      <c r="C89" s="238"/>
      <c r="D89" s="237"/>
      <c r="E89" s="239"/>
      <c r="F89" s="237"/>
      <c r="G89" s="239"/>
      <c r="H89" s="242"/>
      <c r="I89" s="242"/>
    </row>
    <row r="90" spans="1:9" ht="15" customHeight="1">
      <c r="A90" s="236"/>
      <c r="B90" s="237"/>
      <c r="C90" s="238"/>
      <c r="D90" s="237"/>
      <c r="E90" s="239"/>
      <c r="F90" s="237"/>
      <c r="G90" s="239"/>
      <c r="H90" s="242"/>
      <c r="I90" s="242"/>
    </row>
    <row r="91" spans="1:9" ht="15" customHeight="1">
      <c r="A91" s="236"/>
      <c r="B91" s="237"/>
      <c r="C91" s="238"/>
      <c r="D91" s="237"/>
      <c r="E91" s="239"/>
      <c r="F91" s="237"/>
      <c r="G91" s="239"/>
      <c r="H91" s="242"/>
      <c r="I91" s="242"/>
    </row>
    <row r="92" spans="1:9" ht="15" customHeight="1">
      <c r="A92" s="236"/>
      <c r="B92" s="237"/>
      <c r="C92" s="238"/>
      <c r="D92" s="237"/>
      <c r="E92" s="239"/>
      <c r="F92" s="237"/>
      <c r="G92" s="239"/>
      <c r="H92" s="242"/>
      <c r="I92" s="242"/>
    </row>
    <row r="93" spans="1:9" ht="15" customHeight="1">
      <c r="A93" s="236"/>
      <c r="B93" s="237"/>
      <c r="C93" s="238"/>
      <c r="D93" s="237"/>
      <c r="E93" s="239"/>
      <c r="F93" s="237"/>
      <c r="G93" s="239"/>
      <c r="H93" s="242"/>
      <c r="I93" s="242"/>
    </row>
    <row r="94" spans="1:9" ht="15" customHeight="1">
      <c r="A94" s="236"/>
      <c r="B94" s="237"/>
      <c r="C94" s="238"/>
      <c r="D94" s="237"/>
      <c r="E94" s="239"/>
      <c r="F94" s="237"/>
      <c r="G94" s="239"/>
      <c r="H94" s="242"/>
      <c r="I94" s="242"/>
    </row>
    <row r="95" spans="1:9" ht="15" customHeight="1">
      <c r="A95" s="236"/>
      <c r="B95" s="237"/>
      <c r="C95" s="238"/>
      <c r="D95" s="237"/>
      <c r="E95" s="239"/>
      <c r="F95" s="237"/>
      <c r="G95" s="239"/>
      <c r="H95" s="242"/>
      <c r="I95" s="242"/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hp</cp:lastModifiedBy>
  <cp:lastPrinted>2023-04-25T05:27:25Z</cp:lastPrinted>
  <dcterms:created xsi:type="dcterms:W3CDTF">2017-09-24T04:46:07Z</dcterms:created>
  <dcterms:modified xsi:type="dcterms:W3CDTF">2023-04-25T05:27:35Z</dcterms:modified>
  <cp:category/>
  <cp:version/>
  <cp:contentType/>
  <cp:contentStatus/>
</cp:coreProperties>
</file>