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2" yWindow="36" windowWidth="15480" windowHeight="8136" activeTab="0"/>
  </bookViews>
  <sheets>
    <sheet name="uptodate03" sheetId="1" r:id="rId1"/>
    <sheet name="auction avg03" sheetId="2" r:id="rId2"/>
    <sheet name="bp03" sheetId="3" r:id="rId3"/>
    <sheet name="bp02" sheetId="4" r:id="rId4"/>
    <sheet name="bp01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<sst xmlns="http://schemas.openxmlformats.org/spreadsheetml/2006/main" count="364" uniqueCount="230">
  <si>
    <t>Kilograms</t>
  </si>
  <si>
    <t>Av. Price</t>
  </si>
  <si>
    <t>%</t>
  </si>
  <si>
    <t>Produce Brokers Limited</t>
  </si>
  <si>
    <t>1349/A, North Agrabad, D.T. Road,</t>
  </si>
  <si>
    <t>The Secretary</t>
  </si>
  <si>
    <t>Bangladesh Tea Board</t>
  </si>
  <si>
    <t>171/172, Baizid Bostami Road</t>
  </si>
  <si>
    <t>Nasirabad, Chittagong.</t>
  </si>
  <si>
    <t>Dear Sir,</t>
  </si>
  <si>
    <t xml:space="preserve">               We mention below the auction average of the above mentioned sale.</t>
  </si>
  <si>
    <t>Packages</t>
  </si>
  <si>
    <t>Black Leaf :</t>
  </si>
  <si>
    <t>CTC</t>
  </si>
  <si>
    <t>Black Dust :</t>
  </si>
  <si>
    <t>Total:</t>
  </si>
  <si>
    <t>GREEN TEA</t>
  </si>
  <si>
    <t>GT</t>
  </si>
  <si>
    <t>Grand Total:</t>
  </si>
  <si>
    <t>Buyers Purchases :</t>
  </si>
  <si>
    <t>Export :</t>
  </si>
  <si>
    <t>Total :</t>
  </si>
  <si>
    <t xml:space="preserve">           Assuring you of our best services.</t>
  </si>
  <si>
    <t xml:space="preserve">              Yours faithfully,</t>
  </si>
  <si>
    <t>c.c. to.:</t>
  </si>
  <si>
    <t xml:space="preserve">                   For: PRODUCE BROKERS LIMITED</t>
  </si>
  <si>
    <t>1. The Secretary, Bangladeshiyo Cha Sangsad, Dhaka</t>
  </si>
  <si>
    <t>2. The Deputy Director (Trade), Bangladesh Tea Board, Ctg.</t>
  </si>
  <si>
    <t>3. The Asstt. Director (Trade), Bangladesh Tea Board, Ctg.</t>
  </si>
  <si>
    <t>4. M/s. NBL/UBL/PPBL/PGBL/KS/PLANTERS Brokers Ltd., Ctg.</t>
  </si>
  <si>
    <t>GREEN TEA:</t>
  </si>
  <si>
    <t>Internal:</t>
  </si>
  <si>
    <t>GARDEN</t>
  </si>
  <si>
    <t>Phone:02333323937, E-mail: prodbrok@gmail.com</t>
  </si>
  <si>
    <t>Sub-Total</t>
  </si>
  <si>
    <t>Askerabad (1st Floor), Chattogram-4224</t>
  </si>
  <si>
    <t>Amount (Tk.)</t>
  </si>
  <si>
    <t>Ref: No.PBL/114/2023</t>
  </si>
  <si>
    <t>Season: 2023-2024</t>
  </si>
  <si>
    <t>Old Season: 2022-2023</t>
  </si>
  <si>
    <t>New Season: 2024-2025</t>
  </si>
  <si>
    <t>We mention below the average prices realised by tea estates in our catalogue during the season 2023-2024.</t>
  </si>
  <si>
    <t>C T C</t>
  </si>
  <si>
    <t>Buyers Purchase Analysis</t>
  </si>
  <si>
    <t>Pkgs.</t>
  </si>
  <si>
    <t>EXPORT:</t>
  </si>
  <si>
    <t>INTERNAL :</t>
  </si>
  <si>
    <t>TOTAL :</t>
  </si>
  <si>
    <t>Leaf</t>
  </si>
  <si>
    <t>Dust</t>
  </si>
  <si>
    <t>Totals</t>
  </si>
  <si>
    <t>Buyer's Name</t>
  </si>
  <si>
    <t>C/B</t>
  </si>
  <si>
    <t>Kgs</t>
  </si>
  <si>
    <t>Amount</t>
  </si>
  <si>
    <t>Avg.</t>
  </si>
  <si>
    <t>Abul Khair Consumer Prodts. Ltd.</t>
  </si>
  <si>
    <t>2,34,793.50</t>
  </si>
  <si>
    <t>Ahmed Tea House (Srimongal)</t>
  </si>
  <si>
    <t>3,71,881.00</t>
  </si>
  <si>
    <t>Bashundhara Food &amp; Beverae Ind</t>
  </si>
  <si>
    <t>7,15,846.00</t>
  </si>
  <si>
    <t>F. A. Tea House &amp; Nasima Food P</t>
  </si>
  <si>
    <t>5,38,380.00</t>
  </si>
  <si>
    <t>Green Leaf Tea</t>
  </si>
  <si>
    <t>9,47,749.00</t>
  </si>
  <si>
    <t>Gupta Tea House</t>
  </si>
  <si>
    <t>6,25,722.50</t>
  </si>
  <si>
    <t>Hossain Tea Supply</t>
  </si>
  <si>
    <t>1,32,102.50</t>
  </si>
  <si>
    <t>HRC Products  Limited</t>
  </si>
  <si>
    <t>13,41,643.50</t>
  </si>
  <si>
    <t>Imam Tea &amp; Trading</t>
  </si>
  <si>
    <t>1,29,610.00</t>
  </si>
  <si>
    <t>Ispahani Tea Ltd.</t>
  </si>
  <si>
    <t>6,37,174.50</t>
  </si>
  <si>
    <t>Kaisar Mollah Tea House</t>
  </si>
  <si>
    <t>11,63,499.00</t>
  </si>
  <si>
    <t>Kamal Tea &amp; Trading (KTC)</t>
  </si>
  <si>
    <t>6,03,040.70</t>
  </si>
  <si>
    <t>Kamona Tea House</t>
  </si>
  <si>
    <t>5,48,919.00</t>
  </si>
  <si>
    <t>Lovely Tea House</t>
  </si>
  <si>
    <t>3,42,942.50</t>
  </si>
  <si>
    <t>Md. Rafique Ullah Patwary Agenc</t>
  </si>
  <si>
    <t>2,79,658.50</t>
  </si>
  <si>
    <t>Meghna Tea Company Ltd.</t>
  </si>
  <si>
    <t>1,34,662.50</t>
  </si>
  <si>
    <t>Mintu Tea House</t>
  </si>
  <si>
    <t>1,66,825.00</t>
  </si>
  <si>
    <t>Mustaque Tea House</t>
  </si>
  <si>
    <t>7,02,386.50</t>
  </si>
  <si>
    <t>Nijhun Tea &amp; Trading</t>
  </si>
  <si>
    <t>Padma Tea Supply</t>
  </si>
  <si>
    <t>6,38,222.50</t>
  </si>
  <si>
    <t>Rajdhani Food Products</t>
  </si>
  <si>
    <t>3,80,355.50</t>
  </si>
  <si>
    <t>Shabnam Vegetable Oil Inds. Ltd</t>
  </si>
  <si>
    <t>4,92,178.50</t>
  </si>
  <si>
    <t>Sharif Tea House</t>
  </si>
  <si>
    <t>2,34,295.00</t>
  </si>
  <si>
    <t>Shati Tea House</t>
  </si>
  <si>
    <t>Shawon Cha Co.</t>
  </si>
  <si>
    <t>20,49,142.10</t>
  </si>
  <si>
    <t>Sylhet Tea Supply</t>
  </si>
  <si>
    <t>1,53,538.00</t>
  </si>
  <si>
    <t>Taj Tea &amp; Trading Company</t>
  </si>
  <si>
    <t>1,59,520.00</t>
  </si>
  <si>
    <t>The Consolidated Tea &amp; Lands C</t>
  </si>
  <si>
    <t>5,61,788.00</t>
  </si>
  <si>
    <t>Three Star</t>
  </si>
  <si>
    <t>1,79,460.00</t>
  </si>
  <si>
    <t>1,57,58,926.30</t>
  </si>
  <si>
    <t xml:space="preserve"> </t>
  </si>
  <si>
    <t>171/172, Baizid Bostami Road, Nasirabad</t>
  </si>
  <si>
    <t>Chittagong</t>
  </si>
  <si>
    <t>TEA AUCTION</t>
  </si>
  <si>
    <t>Ref: PBL/114/01/2023</t>
  </si>
  <si>
    <t>Date : 30/04/2023</t>
  </si>
  <si>
    <t>Buyers Purchase Statement of Sale No. 01 (2023-2024) Season held on 17th April, 2023</t>
  </si>
  <si>
    <t>Assuring you of our best services.</t>
  </si>
  <si>
    <t>c.c.to:</t>
  </si>
  <si>
    <t>Yours faithfully,</t>
  </si>
  <si>
    <t>1. The Deputy Director (Trade), Bangladesh Tea Board, Ctg.</t>
  </si>
  <si>
    <t xml:space="preserve">For: Produce Brokers Limited </t>
  </si>
  <si>
    <t>2. The Asstt. Director (Trade), Bangladesh Tea Board, Ctg.</t>
  </si>
  <si>
    <t>3. Executive Officer, Tea Traders Association of Bangladesh, Ctg.</t>
  </si>
  <si>
    <t>Ref: PBL/114/02/2023</t>
  </si>
  <si>
    <t>Date : 07/05/2023</t>
  </si>
  <si>
    <t>Buyers Purchase Statement of Sale No. 02 (2023-2024) Season held on 2nd May, 2023</t>
  </si>
  <si>
    <t>1,90,878.00</t>
  </si>
  <si>
    <t>Al-Amin Tea Traders</t>
  </si>
  <si>
    <t>6,00,261.30</t>
  </si>
  <si>
    <t>Dilmey Syndicate</t>
  </si>
  <si>
    <t>1,13,159.50</t>
  </si>
  <si>
    <t>Dulal &amp; Sons</t>
  </si>
  <si>
    <t>3,18,523.00</t>
  </si>
  <si>
    <t>2,19,528.80</t>
  </si>
  <si>
    <t>1,24,000.00</t>
  </si>
  <si>
    <t>Hossain Tea Store</t>
  </si>
  <si>
    <t>27,90,735.00</t>
  </si>
  <si>
    <t>17,19,647.00</t>
  </si>
  <si>
    <t>1,37,087.50</t>
  </si>
  <si>
    <t>35,78,124.10</t>
  </si>
  <si>
    <t>Jamuna Tea &amp; Trading  (Jamuna</t>
  </si>
  <si>
    <t>2,04,314.80</t>
  </si>
  <si>
    <t>9,17,560.90</t>
  </si>
  <si>
    <t>M A Tea Supply</t>
  </si>
  <si>
    <t>1,12,661.00</t>
  </si>
  <si>
    <t>Ma Moni Tea House</t>
  </si>
  <si>
    <t>2,94,613.50</t>
  </si>
  <si>
    <t>3,87,833.00</t>
  </si>
  <si>
    <t>2,96,007.00</t>
  </si>
  <si>
    <t>Nijhum Tea &amp; Trading</t>
  </si>
  <si>
    <t>1,59,661.00</t>
  </si>
  <si>
    <t>3,50,445.50</t>
  </si>
  <si>
    <t>Popular Tea House, Dhaka</t>
  </si>
  <si>
    <t>1,95,301.00</t>
  </si>
  <si>
    <t>Rahim Tea Supply</t>
  </si>
  <si>
    <t>3,09,121.00</t>
  </si>
  <si>
    <t>S. R. Enterprise (S.R. Corp.)</t>
  </si>
  <si>
    <t>3,35,490.50</t>
  </si>
  <si>
    <t>14,07,991.20</t>
  </si>
  <si>
    <t>3,91,821.00</t>
  </si>
  <si>
    <t>4,46,217.00</t>
  </si>
  <si>
    <t>9,53,287.20</t>
  </si>
  <si>
    <t>1,69,26,931.40</t>
  </si>
  <si>
    <t>CHUNDEECHERRA</t>
  </si>
  <si>
    <t>CHUNDE A/C PARKUL</t>
  </si>
  <si>
    <t>DOLOI</t>
  </si>
  <si>
    <t>JUNGLEBARI</t>
  </si>
  <si>
    <t>KAIYACHERRA DALU</t>
  </si>
  <si>
    <t>KHADIM</t>
  </si>
  <si>
    <t>LUAYUNI &amp; HOLICHERRA</t>
  </si>
  <si>
    <t>MALNICHERRA</t>
  </si>
  <si>
    <t>MIRZAPORE</t>
  </si>
  <si>
    <t>MOLY TEA FACTORY</t>
  </si>
  <si>
    <t>MORGEN TEA INDS.</t>
  </si>
  <si>
    <t>MOULVI</t>
  </si>
  <si>
    <t>N.B.C.T.I.</t>
  </si>
  <si>
    <t>POPULAR TEA FACTORY</t>
  </si>
  <si>
    <t>RAJNAGAR</t>
  </si>
  <si>
    <t>ROYAL TEA FACTORY</t>
  </si>
  <si>
    <t>SAZEDA RAFIQUE TEA FACTORY</t>
  </si>
  <si>
    <t>SURMA</t>
  </si>
  <si>
    <t>SURMA &amp; PURNIMA TEA CO. LTD.,</t>
  </si>
  <si>
    <t>TALMA TEA INDS.</t>
  </si>
  <si>
    <t>TOTAL:</t>
  </si>
  <si>
    <t>2022-2023 OLD SEASON</t>
  </si>
  <si>
    <t>GRAND TOTAL:</t>
  </si>
  <si>
    <t>Av.Price</t>
  </si>
  <si>
    <t xml:space="preserve">         Date : 14/05/2023</t>
  </si>
  <si>
    <t>Date: 14/05/2023</t>
  </si>
  <si>
    <t>Auction Average of Sale No. 03 held on 8th May, 2023</t>
  </si>
  <si>
    <t>Sale No. 03</t>
  </si>
  <si>
    <t>Ref: PBL/114/03/2023</t>
  </si>
  <si>
    <t>Date : 14/05/2023</t>
  </si>
  <si>
    <t>Buyers Purchase Statement of Sale No. 03 (2023-2024) Season held on 8th May, 2023</t>
  </si>
  <si>
    <t>Ajanta Tea House</t>
  </si>
  <si>
    <t>1,60,710.50</t>
  </si>
  <si>
    <t>7,70,534.00</t>
  </si>
  <si>
    <t>Ali Tea House</t>
  </si>
  <si>
    <t>1,54,535.00</t>
  </si>
  <si>
    <t>Ankur Tea House</t>
  </si>
  <si>
    <t>Bonani Tea</t>
  </si>
  <si>
    <t>2,92,788.90</t>
  </si>
  <si>
    <t>Danish Foods Ltd.</t>
  </si>
  <si>
    <t>3,47,942.40</t>
  </si>
  <si>
    <t>3,71,382.50</t>
  </si>
  <si>
    <t>5,42,027.00</t>
  </si>
  <si>
    <t>7,76,348.50</t>
  </si>
  <si>
    <t>1,51,045.50</t>
  </si>
  <si>
    <t>4,42,631.20</t>
  </si>
  <si>
    <t>2,60,715.50</t>
  </si>
  <si>
    <t>7,82,889.50</t>
  </si>
  <si>
    <t>Nishita Foods</t>
  </si>
  <si>
    <t>3,27,016.00</t>
  </si>
  <si>
    <t>Ruby Tea Stores</t>
  </si>
  <si>
    <t>1,33,099.50</t>
  </si>
  <si>
    <t>9,59,734.50</t>
  </si>
  <si>
    <t>Shahajalal Tea House</t>
  </si>
  <si>
    <t>1,48,095.00</t>
  </si>
  <si>
    <t>5,99,096.20</t>
  </si>
  <si>
    <t>1,64,550.00</t>
  </si>
  <si>
    <t>Ziku Tea Store</t>
  </si>
  <si>
    <t>3,84,343.50</t>
  </si>
  <si>
    <t>81,85,519.70</t>
  </si>
  <si>
    <t>Upto Sale No. 03</t>
  </si>
  <si>
    <t>Qty.(Kilo.)</t>
  </si>
  <si>
    <t>Av.Pr.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</si>
</sst>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  <numFmt numFmtId="170" formatCode="0.000000000000"/>
    <numFmt numFmtId="171" formatCode="#,##0.0"/>
    <numFmt numFmtId="172" formatCode="0.0"/>
    <numFmt numFmtId="173" formatCode="_(\T\k\ * #,##0.00_);_(&quot;$&quot;* \(#,##0.00\);_(&quot;$&quot;* &quot;-&quot;??_);_(@_)"/>
    <numFmt numFmtId="174" formatCode="\T\k\ 0.00"/>
    <numFmt numFmtId="175" formatCode="_-* #,##0.00_-;\-* #,##0.00_-;_-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00_);_(* \(#,##0.000\);_(* &quot;-&quot;??_);_(@_)"/>
    <numFmt numFmtId="181" formatCode="_(* #,##0.0000_);_(* \(#,##0.0000\);_(* &quot;-&quot;??_);_(@_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u val="singleAccounting"/>
      <sz val="10"/>
      <name val="Arial"/>
      <family val="2"/>
    </font>
    <font>
      <b/>
      <sz val="10"/>
      <name val="Times New Roman"/>
      <family val="1"/>
    </font>
    <font>
      <b/>
      <u val="singleAccounting"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Arial"/>
      <family val="2"/>
    </font>
    <font>
      <u val="single"/>
      <sz val="12"/>
      <name val="Times New Roman"/>
      <family val="1"/>
    </font>
    <font>
      <u val="singleAccounting"/>
      <sz val="12"/>
      <name val="Times New Roman"/>
      <family val="1"/>
    </font>
    <font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u val="single"/>
      <sz val="12"/>
      <color indexed="8"/>
      <name val="Times New Roman"/>
      <family val="1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b/>
      <u val="singleAccounting"/>
      <sz val="10"/>
      <name val="Arial Narrow"/>
      <family val="2"/>
    </font>
    <font>
      <b/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3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10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Alignment="1">
      <alignment vertical="center"/>
    </xf>
    <xf numFmtId="0" fontId="63" fillId="0" borderId="0" xfId="0" applyFont="1" applyAlignment="1">
      <alignment vertical="center"/>
    </xf>
    <xf numFmtId="43" fontId="63" fillId="0" borderId="0" xfId="42" applyFont="1" applyAlignment="1">
      <alignment vertical="center"/>
    </xf>
    <xf numFmtId="165" fontId="63" fillId="0" borderId="0" xfId="42" applyNumberFormat="1" applyFont="1" applyAlignment="1">
      <alignment vertical="center"/>
    </xf>
    <xf numFmtId="4" fontId="2" fillId="0" borderId="0" xfId="0" applyNumberFormat="1" applyFont="1" applyBorder="1" applyAlignment="1">
      <alignment/>
    </xf>
    <xf numFmtId="43" fontId="2" fillId="0" borderId="0" xfId="42" applyFont="1" applyBorder="1" applyAlignment="1">
      <alignment/>
    </xf>
    <xf numFmtId="164" fontId="2" fillId="0" borderId="0" xfId="42" applyNumberFormat="1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5" fillId="0" borderId="0" xfId="49" applyNumberFormat="1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6" fillId="0" borderId="0" xfId="0" applyFont="1" applyAlignment="1">
      <alignment/>
    </xf>
    <xf numFmtId="0" fontId="65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8" fillId="0" borderId="0" xfId="80" applyFont="1">
      <alignment/>
      <protection/>
    </xf>
    <xf numFmtId="164" fontId="8" fillId="0" borderId="0" xfId="42" applyNumberFormat="1" applyFont="1" applyBorder="1" applyAlignment="1">
      <alignment/>
    </xf>
    <xf numFmtId="165" fontId="8" fillId="0" borderId="0" xfId="42" applyNumberFormat="1" applyFont="1" applyBorder="1" applyAlignment="1">
      <alignment horizontal="right"/>
    </xf>
    <xf numFmtId="165" fontId="8" fillId="0" borderId="0" xfId="42" applyNumberFormat="1" applyFont="1" applyBorder="1" applyAlignment="1">
      <alignment/>
    </xf>
    <xf numFmtId="43" fontId="8" fillId="0" borderId="0" xfId="42" applyFont="1" applyBorder="1" applyAlignment="1">
      <alignment horizontal="right"/>
    </xf>
    <xf numFmtId="165" fontId="9" fillId="0" borderId="0" xfId="42" applyNumberFormat="1" applyFont="1" applyBorder="1" applyAlignment="1">
      <alignment/>
    </xf>
    <xf numFmtId="165" fontId="8" fillId="0" borderId="0" xfId="42" applyNumberFormat="1" applyFont="1" applyBorder="1" applyAlignment="1">
      <alignment horizontal="center"/>
    </xf>
    <xf numFmtId="164" fontId="10" fillId="0" borderId="0" xfId="42" applyNumberFormat="1" applyFont="1" applyBorder="1" applyAlignment="1">
      <alignment horizontal="center"/>
    </xf>
    <xf numFmtId="165" fontId="10" fillId="0" borderId="0" xfId="42" applyNumberFormat="1" applyFont="1" applyBorder="1" applyAlignment="1">
      <alignment horizontal="right"/>
    </xf>
    <xf numFmtId="165" fontId="10" fillId="0" borderId="0" xfId="42" applyNumberFormat="1" applyFont="1" applyBorder="1" applyAlignment="1">
      <alignment horizontal="center"/>
    </xf>
    <xf numFmtId="43" fontId="10" fillId="0" borderId="0" xfId="42" applyFont="1" applyBorder="1" applyAlignment="1">
      <alignment horizontal="right"/>
    </xf>
    <xf numFmtId="165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65" fillId="0" borderId="0" xfId="0" applyFont="1" applyAlignment="1">
      <alignment/>
    </xf>
    <xf numFmtId="164" fontId="66" fillId="0" borderId="0" xfId="42" applyNumberFormat="1" applyFont="1" applyAlignment="1">
      <alignment/>
    </xf>
    <xf numFmtId="165" fontId="65" fillId="0" borderId="0" xfId="0" applyNumberFormat="1" applyFont="1" applyAlignment="1">
      <alignment/>
    </xf>
    <xf numFmtId="165" fontId="65" fillId="0" borderId="0" xfId="42" applyNumberFormat="1" applyFont="1" applyAlignment="1">
      <alignment/>
    </xf>
    <xf numFmtId="49" fontId="66" fillId="0" borderId="0" xfId="0" applyNumberFormat="1" applyFont="1" applyAlignment="1">
      <alignment/>
    </xf>
    <xf numFmtId="165" fontId="66" fillId="0" borderId="0" xfId="0" applyNumberFormat="1" applyFont="1" applyAlignment="1">
      <alignment/>
    </xf>
    <xf numFmtId="165" fontId="66" fillId="0" borderId="0" xfId="42" applyNumberFormat="1" applyFont="1" applyAlignment="1">
      <alignment/>
    </xf>
    <xf numFmtId="164" fontId="65" fillId="0" borderId="0" xfId="42" applyNumberFormat="1" applyFont="1" applyAlignment="1">
      <alignment/>
    </xf>
    <xf numFmtId="0" fontId="61" fillId="0" borderId="0" xfId="0" applyFont="1" applyAlignment="1">
      <alignment/>
    </xf>
    <xf numFmtId="164" fontId="61" fillId="0" borderId="0" xfId="42" applyNumberFormat="1" applyFont="1" applyAlignment="1">
      <alignment/>
    </xf>
    <xf numFmtId="165" fontId="61" fillId="0" borderId="0" xfId="0" applyNumberFormat="1" applyFont="1" applyAlignment="1">
      <alignment/>
    </xf>
    <xf numFmtId="165" fontId="61" fillId="0" borderId="0" xfId="42" applyNumberFormat="1" applyFont="1" applyAlignment="1">
      <alignment/>
    </xf>
    <xf numFmtId="43" fontId="65" fillId="0" borderId="0" xfId="42" applyFont="1" applyAlignment="1">
      <alignment horizontal="right"/>
    </xf>
    <xf numFmtId="43" fontId="66" fillId="0" borderId="0" xfId="42" applyFont="1" applyAlignment="1">
      <alignment horizontal="right"/>
    </xf>
    <xf numFmtId="43" fontId="61" fillId="0" borderId="0" xfId="42" applyFont="1" applyAlignment="1">
      <alignment horizontal="right"/>
    </xf>
    <xf numFmtId="43" fontId="0" fillId="0" borderId="0" xfId="42" applyFont="1" applyAlignment="1">
      <alignment horizontal="right"/>
    </xf>
    <xf numFmtId="164" fontId="67" fillId="0" borderId="0" xfId="42" applyNumberFormat="1" applyFont="1" applyAlignment="1">
      <alignment/>
    </xf>
    <xf numFmtId="165" fontId="67" fillId="0" borderId="0" xfId="42" applyNumberFormat="1" applyFont="1" applyAlignment="1">
      <alignment horizontal="right"/>
    </xf>
    <xf numFmtId="165" fontId="67" fillId="0" borderId="0" xfId="42" applyNumberFormat="1" applyFont="1" applyAlignment="1">
      <alignment/>
    </xf>
    <xf numFmtId="0" fontId="67" fillId="0" borderId="0" xfId="0" applyFont="1" applyAlignment="1">
      <alignment/>
    </xf>
    <xf numFmtId="43" fontId="8" fillId="33" borderId="0" xfId="42" applyFont="1" applyFill="1" applyBorder="1" applyAlignment="1">
      <alignment horizontal="right"/>
    </xf>
    <xf numFmtId="0" fontId="11" fillId="0" borderId="0" xfId="0" applyFont="1" applyAlignment="1">
      <alignment/>
    </xf>
    <xf numFmtId="0" fontId="6" fillId="0" borderId="0" xfId="0" applyFont="1" applyAlignment="1">
      <alignment horizontal="right"/>
    </xf>
    <xf numFmtId="43" fontId="6" fillId="0" borderId="0" xfId="42" applyFont="1" applyAlignment="1">
      <alignment/>
    </xf>
    <xf numFmtId="43" fontId="6" fillId="0" borderId="0" xfId="42" applyFont="1" applyAlignment="1">
      <alignment horizontal="center"/>
    </xf>
    <xf numFmtId="43" fontId="6" fillId="0" borderId="0" xfId="42" applyFont="1" applyAlignment="1">
      <alignment horizontal="left"/>
    </xf>
    <xf numFmtId="165" fontId="6" fillId="0" borderId="0" xfId="42" applyNumberFormat="1" applyFont="1" applyAlignment="1">
      <alignment/>
    </xf>
    <xf numFmtId="165" fontId="6" fillId="0" borderId="0" xfId="42" applyNumberFormat="1" applyFont="1" applyAlignment="1">
      <alignment horizontal="left"/>
    </xf>
    <xf numFmtId="165" fontId="6" fillId="0" borderId="0" xfId="42" applyNumberFormat="1" applyFont="1" applyAlignment="1">
      <alignment horizontal="center"/>
    </xf>
    <xf numFmtId="165" fontId="64" fillId="0" borderId="0" xfId="42" applyNumberFormat="1" applyFont="1" applyAlignment="1">
      <alignment vertical="center"/>
    </xf>
    <xf numFmtId="43" fontId="64" fillId="0" borderId="0" xfId="42" applyFont="1" applyAlignment="1">
      <alignment vertical="center"/>
    </xf>
    <xf numFmtId="10" fontId="6" fillId="0" borderId="0" xfId="85" applyNumberFormat="1" applyFont="1" applyAlignment="1">
      <alignment/>
    </xf>
    <xf numFmtId="10" fontId="7" fillId="0" borderId="0" xfId="85" applyNumberFormat="1" applyFont="1" applyAlignment="1">
      <alignment/>
    </xf>
    <xf numFmtId="0" fontId="12" fillId="0" borderId="0" xfId="0" applyFont="1" applyAlignment="1">
      <alignment vertical="center"/>
    </xf>
    <xf numFmtId="14" fontId="12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164" fontId="5" fillId="0" borderId="0" xfId="42" applyNumberFormat="1" applyFont="1" applyAlignment="1">
      <alignment horizontal="left" vertical="center"/>
    </xf>
    <xf numFmtId="165" fontId="5" fillId="0" borderId="0" xfId="42" applyNumberFormat="1" applyFont="1" applyAlignment="1">
      <alignment vertical="center"/>
    </xf>
    <xf numFmtId="43" fontId="5" fillId="0" borderId="0" xfId="42" applyFont="1" applyAlignment="1">
      <alignment horizontal="right" vertical="center"/>
    </xf>
    <xf numFmtId="43" fontId="5" fillId="0" borderId="0" xfId="42" applyFont="1" applyAlignment="1">
      <alignment horizontal="center" vertical="center"/>
    </xf>
    <xf numFmtId="164" fontId="5" fillId="0" borderId="10" xfId="42" applyNumberFormat="1" applyFont="1" applyBorder="1" applyAlignment="1">
      <alignment horizontal="left" vertical="center"/>
    </xf>
    <xf numFmtId="165" fontId="5" fillId="0" borderId="10" xfId="42" applyNumberFormat="1" applyFont="1" applyBorder="1" applyAlignment="1">
      <alignment vertical="center"/>
    </xf>
    <xf numFmtId="43" fontId="5" fillId="0" borderId="10" xfId="42" applyFont="1" applyBorder="1" applyAlignment="1">
      <alignment horizontal="right" vertical="center"/>
    </xf>
    <xf numFmtId="164" fontId="5" fillId="0" borderId="11" xfId="42" applyNumberFormat="1" applyFont="1" applyBorder="1" applyAlignment="1">
      <alignment vertical="center"/>
    </xf>
    <xf numFmtId="165" fontId="5" fillId="0" borderId="11" xfId="42" applyNumberFormat="1" applyFont="1" applyBorder="1" applyAlignment="1">
      <alignment vertical="center"/>
    </xf>
    <xf numFmtId="43" fontId="5" fillId="0" borderId="11" xfId="42" applyFont="1" applyBorder="1" applyAlignment="1">
      <alignment horizontal="right" vertical="center"/>
    </xf>
    <xf numFmtId="43" fontId="5" fillId="0" borderId="11" xfId="42" applyFont="1" applyBorder="1" applyAlignment="1">
      <alignment horizontal="center" vertical="center"/>
    </xf>
    <xf numFmtId="165" fontId="5" fillId="0" borderId="0" xfId="42" applyNumberFormat="1" applyFont="1" applyAlignment="1">
      <alignment horizontal="center" vertical="center"/>
    </xf>
    <xf numFmtId="164" fontId="5" fillId="0" borderId="0" xfId="49" applyNumberFormat="1" applyFont="1" applyBorder="1" applyAlignment="1">
      <alignment horizontal="left" vertical="center"/>
    </xf>
    <xf numFmtId="165" fontId="5" fillId="0" borderId="0" xfId="42" applyNumberFormat="1" applyFont="1" applyBorder="1" applyAlignment="1">
      <alignment vertical="center"/>
    </xf>
    <xf numFmtId="43" fontId="5" fillId="0" borderId="0" xfId="42" applyFont="1" applyBorder="1" applyAlignment="1">
      <alignment horizontal="right" vertical="center"/>
    </xf>
    <xf numFmtId="43" fontId="5" fillId="0" borderId="0" xfId="42" applyFont="1" applyBorder="1" applyAlignment="1">
      <alignment horizontal="center" vertical="center"/>
    </xf>
    <xf numFmtId="164" fontId="5" fillId="0" borderId="10" xfId="49" applyNumberFormat="1" applyFont="1" applyBorder="1" applyAlignment="1">
      <alignment vertical="center"/>
    </xf>
    <xf numFmtId="43" fontId="5" fillId="0" borderId="10" xfId="42" applyFont="1" applyBorder="1" applyAlignment="1">
      <alignment vertical="center"/>
    </xf>
    <xf numFmtId="43" fontId="5" fillId="0" borderId="10" xfId="42" applyFont="1" applyBorder="1" applyAlignment="1">
      <alignment horizontal="center" vertical="center"/>
    </xf>
    <xf numFmtId="164" fontId="5" fillId="0" borderId="11" xfId="49" applyNumberFormat="1" applyFont="1" applyBorder="1" applyAlignment="1">
      <alignment vertical="center"/>
    </xf>
    <xf numFmtId="43" fontId="5" fillId="0" borderId="11" xfId="42" applyFont="1" applyBorder="1" applyAlignment="1">
      <alignment vertical="center"/>
    </xf>
    <xf numFmtId="164" fontId="5" fillId="0" borderId="0" xfId="49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165" fontId="12" fillId="0" borderId="0" xfId="42" applyNumberFormat="1" applyFont="1" applyAlignment="1">
      <alignment horizontal="center" vertical="center"/>
    </xf>
    <xf numFmtId="43" fontId="12" fillId="0" borderId="0" xfId="42" applyFont="1" applyAlignment="1">
      <alignment horizontal="center" vertical="center"/>
    </xf>
    <xf numFmtId="164" fontId="5" fillId="0" borderId="0" xfId="49" applyNumberFormat="1" applyFont="1" applyAlignment="1">
      <alignment horizontal="left" vertical="center"/>
    </xf>
    <xf numFmtId="164" fontId="5" fillId="0" borderId="10" xfId="49" applyNumberFormat="1" applyFont="1" applyBorder="1" applyAlignment="1">
      <alignment horizontal="left" vertical="center"/>
    </xf>
    <xf numFmtId="166" fontId="5" fillId="0" borderId="0" xfId="49" applyNumberFormat="1" applyFont="1" applyBorder="1" applyAlignment="1">
      <alignment vertical="center"/>
    </xf>
    <xf numFmtId="166" fontId="5" fillId="0" borderId="0" xfId="0" applyNumberFormat="1" applyFont="1" applyBorder="1" applyAlignment="1">
      <alignment horizontal="center" vertical="center"/>
    </xf>
    <xf numFmtId="164" fontId="13" fillId="0" borderId="0" xfId="49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164" fontId="5" fillId="0" borderId="0" xfId="49" applyNumberFormat="1" applyFont="1" applyBorder="1" applyAlignment="1">
      <alignment horizontal="right" vertical="center"/>
    </xf>
    <xf numFmtId="165" fontId="5" fillId="0" borderId="0" xfId="49" applyNumberFormat="1" applyFont="1" applyBorder="1" applyAlignment="1">
      <alignment horizontal="right" vertical="center"/>
    </xf>
    <xf numFmtId="166" fontId="5" fillId="0" borderId="0" xfId="49" applyNumberFormat="1" applyFont="1" applyBorder="1" applyAlignment="1">
      <alignment horizontal="right" vertical="center"/>
    </xf>
    <xf numFmtId="10" fontId="5" fillId="0" borderId="0" xfId="86" applyNumberFormat="1" applyFont="1" applyBorder="1" applyAlignment="1">
      <alignment horizontal="right" vertical="center"/>
    </xf>
    <xf numFmtId="165" fontId="13" fillId="0" borderId="0" xfId="49" applyNumberFormat="1" applyFont="1" applyBorder="1" applyAlignment="1">
      <alignment horizontal="right" vertical="center"/>
    </xf>
    <xf numFmtId="166" fontId="13" fillId="0" borderId="0" xfId="49" applyNumberFormat="1" applyFont="1" applyBorder="1" applyAlignment="1">
      <alignment horizontal="right" vertical="center"/>
    </xf>
    <xf numFmtId="10" fontId="13" fillId="0" borderId="0" xfId="86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164" fontId="13" fillId="0" borderId="0" xfId="49" applyNumberFormat="1" applyFont="1" applyBorder="1" applyAlignment="1">
      <alignment horizontal="right" vertical="top"/>
    </xf>
    <xf numFmtId="165" fontId="13" fillId="0" borderId="0" xfId="42" applyNumberFormat="1" applyFont="1" applyBorder="1" applyAlignment="1">
      <alignment horizontal="right" vertical="top"/>
    </xf>
    <xf numFmtId="166" fontId="13" fillId="0" borderId="0" xfId="49" applyNumberFormat="1" applyFont="1" applyBorder="1" applyAlignment="1">
      <alignment horizontal="right" vertical="top"/>
    </xf>
    <xf numFmtId="10" fontId="13" fillId="0" borderId="0" xfId="86" applyNumberFormat="1" applyFont="1" applyBorder="1" applyAlignment="1">
      <alignment horizontal="right" vertical="top"/>
    </xf>
    <xf numFmtId="43" fontId="13" fillId="0" borderId="0" xfId="49" applyFont="1" applyBorder="1" applyAlignment="1">
      <alignment horizontal="right" vertical="center"/>
    </xf>
    <xf numFmtId="10" fontId="5" fillId="0" borderId="0" xfId="86" applyNumberFormat="1" applyFont="1" applyAlignment="1">
      <alignment vertical="center"/>
    </xf>
    <xf numFmtId="0" fontId="14" fillId="0" borderId="0" xfId="80" applyFont="1">
      <alignment/>
      <protection/>
    </xf>
    <xf numFmtId="164" fontId="14" fillId="0" borderId="0" xfId="42" applyNumberFormat="1" applyFont="1" applyBorder="1" applyAlignment="1">
      <alignment/>
    </xf>
    <xf numFmtId="165" fontId="14" fillId="0" borderId="0" xfId="42" applyNumberFormat="1" applyFont="1" applyBorder="1" applyAlignment="1">
      <alignment horizontal="right"/>
    </xf>
    <xf numFmtId="165" fontId="14" fillId="0" borderId="0" xfId="42" applyNumberFormat="1" applyFont="1" applyBorder="1" applyAlignment="1">
      <alignment/>
    </xf>
    <xf numFmtId="43" fontId="14" fillId="0" borderId="0" xfId="42" applyFont="1" applyBorder="1" applyAlignment="1">
      <alignment horizontal="right"/>
    </xf>
    <xf numFmtId="165" fontId="15" fillId="0" borderId="0" xfId="42" applyNumberFormat="1" applyFont="1" applyBorder="1" applyAlignment="1">
      <alignment/>
    </xf>
    <xf numFmtId="165" fontId="14" fillId="0" borderId="0" xfId="42" applyNumberFormat="1" applyFont="1" applyBorder="1" applyAlignment="1">
      <alignment horizontal="center"/>
    </xf>
    <xf numFmtId="164" fontId="16" fillId="0" borderId="0" xfId="42" applyNumberFormat="1" applyFont="1" applyBorder="1" applyAlignment="1">
      <alignment horizontal="center"/>
    </xf>
    <xf numFmtId="165" fontId="16" fillId="0" borderId="0" xfId="42" applyNumberFormat="1" applyFont="1" applyBorder="1" applyAlignment="1">
      <alignment horizontal="right"/>
    </xf>
    <xf numFmtId="165" fontId="16" fillId="0" borderId="0" xfId="42" applyNumberFormat="1" applyFont="1" applyBorder="1" applyAlignment="1">
      <alignment horizontal="center"/>
    </xf>
    <xf numFmtId="43" fontId="16" fillId="0" borderId="0" xfId="42" applyFont="1" applyBorder="1" applyAlignment="1">
      <alignment horizontal="right"/>
    </xf>
    <xf numFmtId="0" fontId="68" fillId="0" borderId="0" xfId="0" applyFont="1" applyAlignment="1">
      <alignment/>
    </xf>
    <xf numFmtId="164" fontId="69" fillId="0" borderId="0" xfId="42" applyNumberFormat="1" applyFont="1" applyAlignment="1">
      <alignment/>
    </xf>
    <xf numFmtId="165" fontId="68" fillId="0" borderId="0" xfId="0" applyNumberFormat="1" applyFont="1" applyAlignment="1">
      <alignment/>
    </xf>
    <xf numFmtId="165" fontId="68" fillId="0" borderId="0" xfId="42" applyNumberFormat="1" applyFont="1" applyAlignment="1">
      <alignment/>
    </xf>
    <xf numFmtId="43" fontId="68" fillId="0" borderId="0" xfId="42" applyFont="1" applyAlignment="1">
      <alignment horizontal="right"/>
    </xf>
    <xf numFmtId="49" fontId="69" fillId="0" borderId="0" xfId="0" applyNumberFormat="1" applyFont="1" applyAlignment="1">
      <alignment/>
    </xf>
    <xf numFmtId="165" fontId="69" fillId="0" borderId="0" xfId="0" applyNumberFormat="1" applyFont="1" applyAlignment="1">
      <alignment/>
    </xf>
    <xf numFmtId="165" fontId="69" fillId="0" borderId="0" xfId="42" applyNumberFormat="1" applyFont="1" applyAlignment="1">
      <alignment/>
    </xf>
    <xf numFmtId="43" fontId="69" fillId="0" borderId="0" xfId="42" applyFont="1" applyAlignment="1">
      <alignment horizontal="right"/>
    </xf>
    <xf numFmtId="165" fontId="0" fillId="0" borderId="0" xfId="0" applyNumberFormat="1" applyFont="1" applyAlignment="1">
      <alignment/>
    </xf>
    <xf numFmtId="164" fontId="70" fillId="0" borderId="0" xfId="42" applyNumberFormat="1" applyFont="1" applyAlignment="1">
      <alignment/>
    </xf>
    <xf numFmtId="165" fontId="70" fillId="0" borderId="0" xfId="42" applyNumberFormat="1" applyFont="1" applyAlignment="1">
      <alignment horizontal="right"/>
    </xf>
    <xf numFmtId="165" fontId="70" fillId="0" borderId="0" xfId="42" applyNumberFormat="1" applyFont="1" applyAlignment="1">
      <alignment/>
    </xf>
    <xf numFmtId="0" fontId="70" fillId="0" borderId="0" xfId="0" applyFont="1" applyAlignment="1">
      <alignment/>
    </xf>
    <xf numFmtId="43" fontId="14" fillId="33" borderId="0" xfId="42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164" fontId="58" fillId="0" borderId="0" xfId="42" applyNumberFormat="1" applyFont="1" applyAlignment="1">
      <alignment/>
    </xf>
    <xf numFmtId="165" fontId="70" fillId="0" borderId="0" xfId="0" applyNumberFormat="1" applyFont="1" applyAlignment="1">
      <alignment/>
    </xf>
    <xf numFmtId="43" fontId="70" fillId="0" borderId="0" xfId="42" applyFont="1" applyAlignment="1">
      <alignment horizontal="right"/>
    </xf>
    <xf numFmtId="49" fontId="58" fillId="0" borderId="0" xfId="0" applyNumberFormat="1" applyFont="1" applyAlignment="1">
      <alignment/>
    </xf>
    <xf numFmtId="165" fontId="58" fillId="0" borderId="0" xfId="0" applyNumberFormat="1" applyFont="1" applyAlignment="1">
      <alignment/>
    </xf>
    <xf numFmtId="165" fontId="58" fillId="0" borderId="0" xfId="42" applyNumberFormat="1" applyFont="1" applyAlignment="1">
      <alignment/>
    </xf>
    <xf numFmtId="43" fontId="58" fillId="0" borderId="0" xfId="42" applyFont="1" applyAlignment="1">
      <alignment horizontal="right"/>
    </xf>
    <xf numFmtId="1" fontId="58" fillId="0" borderId="0" xfId="0" applyNumberFormat="1" applyFont="1" applyAlignment="1">
      <alignment/>
    </xf>
    <xf numFmtId="165" fontId="58" fillId="0" borderId="0" xfId="42" applyNumberFormat="1" applyFont="1" applyAlignment="1">
      <alignment/>
    </xf>
    <xf numFmtId="165" fontId="71" fillId="0" borderId="0" xfId="42" applyNumberFormat="1" applyFont="1" applyAlignment="1">
      <alignment vertical="center"/>
    </xf>
    <xf numFmtId="43" fontId="71" fillId="0" borderId="0" xfId="42" applyFont="1" applyAlignment="1">
      <alignment vertical="center"/>
    </xf>
    <xf numFmtId="10" fontId="71" fillId="0" borderId="0" xfId="85" applyNumberFormat="1" applyFont="1" applyAlignment="1">
      <alignment vertical="center"/>
    </xf>
    <xf numFmtId="165" fontId="71" fillId="0" borderId="0" xfId="42" applyNumberFormat="1" applyFont="1" applyAlignment="1">
      <alignment horizontal="right" vertical="center"/>
    </xf>
    <xf numFmtId="165" fontId="64" fillId="0" borderId="0" xfId="42" applyNumberFormat="1" applyFont="1" applyAlignment="1">
      <alignment horizontal="right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165" fontId="41" fillId="0" borderId="0" xfId="0" applyNumberFormat="1" applyFont="1" applyAlignment="1">
      <alignment vertic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horizontal="right"/>
    </xf>
    <xf numFmtId="165" fontId="41" fillId="0" borderId="0" xfId="49" applyNumberFormat="1" applyFont="1" applyAlignment="1">
      <alignment horizontal="right"/>
    </xf>
    <xf numFmtId="4" fontId="41" fillId="0" borderId="0" xfId="67" applyNumberFormat="1" applyFont="1" applyBorder="1" applyAlignment="1">
      <alignment horizontal="center"/>
    </xf>
    <xf numFmtId="4" fontId="41" fillId="0" borderId="0" xfId="0" applyNumberFormat="1" applyFont="1" applyAlignment="1">
      <alignment horizontal="center"/>
    </xf>
    <xf numFmtId="0" fontId="42" fillId="0" borderId="0" xfId="0" applyFont="1" applyAlignment="1">
      <alignment horizontal="left"/>
    </xf>
    <xf numFmtId="165" fontId="42" fillId="0" borderId="0" xfId="49" applyNumberFormat="1" applyFont="1" applyAlignment="1">
      <alignment horizontal="right"/>
    </xf>
    <xf numFmtId="4" fontId="42" fillId="0" borderId="0" xfId="67" applyNumberFormat="1" applyFont="1" applyBorder="1" applyAlignment="1">
      <alignment horizontal="center"/>
    </xf>
    <xf numFmtId="4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165" fontId="43" fillId="0" borderId="0" xfId="49" applyNumberFormat="1" applyFont="1" applyBorder="1" applyAlignment="1">
      <alignment horizontal="right" vertical="center"/>
    </xf>
    <xf numFmtId="4" fontId="43" fillId="0" borderId="0" xfId="67" applyNumberFormat="1" applyFont="1" applyBorder="1" applyAlignment="1">
      <alignment horizontal="center" vertical="center"/>
    </xf>
    <xf numFmtId="4" fontId="43" fillId="0" borderId="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4" fontId="41" fillId="0" borderId="0" xfId="67" applyNumberFormat="1" applyFont="1" applyBorder="1" applyAlignment="1">
      <alignment horizontal="center" vertical="center"/>
    </xf>
    <xf numFmtId="165" fontId="42" fillId="0" borderId="0" xfId="49" applyNumberFormat="1" applyFont="1" applyBorder="1" applyAlignment="1">
      <alignment horizontal="right" vertical="center"/>
    </xf>
    <xf numFmtId="4" fontId="42" fillId="0" borderId="0" xfId="67" applyNumberFormat="1" applyFont="1" applyBorder="1" applyAlignment="1">
      <alignment horizontal="center" vertical="center"/>
    </xf>
    <xf numFmtId="169" fontId="43" fillId="0" borderId="0" xfId="49" applyNumberFormat="1" applyFont="1" applyBorder="1" applyAlignment="1">
      <alignment horizontal="right" vertical="center"/>
    </xf>
    <xf numFmtId="165" fontId="42" fillId="0" borderId="0" xfId="0" applyNumberFormat="1" applyFont="1" applyAlignment="1">
      <alignment horizontal="left" vertical="center"/>
    </xf>
    <xf numFmtId="0" fontId="42" fillId="0" borderId="0" xfId="0" applyFont="1" applyBorder="1" applyAlignment="1">
      <alignment vertical="center"/>
    </xf>
    <xf numFmtId="165" fontId="43" fillId="0" borderId="0" xfId="49" applyNumberFormat="1" applyFont="1" applyBorder="1" applyAlignment="1">
      <alignment horizontal="left" vertical="center"/>
    </xf>
    <xf numFmtId="4" fontId="43" fillId="0" borderId="0" xfId="67" applyNumberFormat="1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0" fontId="44" fillId="0" borderId="0" xfId="0" applyFont="1" applyAlignment="1">
      <alignment/>
    </xf>
    <xf numFmtId="0" fontId="41" fillId="0" borderId="0" xfId="0" applyFont="1" applyAlignment="1">
      <alignment horizontal="right" vertical="center"/>
    </xf>
    <xf numFmtId="165" fontId="41" fillId="0" borderId="0" xfId="49" applyNumberFormat="1" applyFont="1" applyAlignment="1">
      <alignment horizontal="right" vertical="center"/>
    </xf>
    <xf numFmtId="164" fontId="41" fillId="0" borderId="0" xfId="49" applyNumberFormat="1" applyFont="1" applyAlignment="1">
      <alignment horizontal="right" vertical="center"/>
    </xf>
    <xf numFmtId="171" fontId="41" fillId="0" borderId="0" xfId="0" applyNumberFormat="1" applyFont="1" applyAlignment="1">
      <alignment horizontal="right" vertical="center"/>
    </xf>
    <xf numFmtId="4" fontId="41" fillId="0" borderId="0" xfId="0" applyNumberFormat="1" applyFont="1" applyAlignment="1">
      <alignment horizontal="center" vertical="center"/>
    </xf>
    <xf numFmtId="9" fontId="41" fillId="0" borderId="0" xfId="85" applyFont="1" applyAlignment="1">
      <alignment horizontal="center" vertical="center"/>
    </xf>
    <xf numFmtId="43" fontId="42" fillId="0" borderId="0" xfId="42" applyFont="1" applyBorder="1" applyAlignment="1">
      <alignment horizontal="center" vertical="center"/>
    </xf>
    <xf numFmtId="165" fontId="42" fillId="0" borderId="0" xfId="42" applyNumberFormat="1" applyFont="1" applyBorder="1" applyAlignment="1">
      <alignment horizontal="right" vertical="center"/>
    </xf>
    <xf numFmtId="10" fontId="42" fillId="0" borderId="0" xfId="85" applyNumberFormat="1" applyFont="1" applyBorder="1" applyAlignment="1">
      <alignment horizontal="center" vertical="center"/>
    </xf>
    <xf numFmtId="43" fontId="43" fillId="0" borderId="0" xfId="42" applyFont="1" applyBorder="1" applyAlignment="1">
      <alignment horizontal="center" vertical="center"/>
    </xf>
    <xf numFmtId="165" fontId="43" fillId="0" borderId="0" xfId="42" applyNumberFormat="1" applyFont="1" applyBorder="1" applyAlignment="1">
      <alignment horizontal="right" vertical="center"/>
    </xf>
    <xf numFmtId="10" fontId="43" fillId="0" borderId="0" xfId="85" applyNumberFormat="1" applyFont="1" applyBorder="1" applyAlignment="1">
      <alignment horizontal="center" vertical="center"/>
    </xf>
    <xf numFmtId="164" fontId="42" fillId="0" borderId="0" xfId="42" applyNumberFormat="1" applyFont="1" applyBorder="1" applyAlignment="1">
      <alignment horizontal="right" vertical="center"/>
    </xf>
    <xf numFmtId="164" fontId="43" fillId="0" borderId="0" xfId="42" applyNumberFormat="1" applyFont="1" applyBorder="1" applyAlignment="1">
      <alignment horizontal="right" vertical="center"/>
    </xf>
    <xf numFmtId="164" fontId="71" fillId="0" borderId="0" xfId="42" applyNumberFormat="1" applyFont="1" applyAlignment="1">
      <alignment vertical="center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2" xfId="45"/>
    <cellStyle name="Comma 14" xfId="46"/>
    <cellStyle name="Comma 16" xfId="47"/>
    <cellStyle name="Comma 18" xfId="48"/>
    <cellStyle name="Comma 2" xfId="49"/>
    <cellStyle name="Comma 20" xfId="50"/>
    <cellStyle name="Comma 22" xfId="51"/>
    <cellStyle name="Comma 24" xfId="52"/>
    <cellStyle name="Comma 26" xfId="53"/>
    <cellStyle name="Comma 28" xfId="54"/>
    <cellStyle name="Comma 30" xfId="55"/>
    <cellStyle name="Comma 32" xfId="56"/>
    <cellStyle name="Comma 34" xfId="57"/>
    <cellStyle name="Comma 36" xfId="58"/>
    <cellStyle name="Comma 38" xfId="59"/>
    <cellStyle name="Comma 4" xfId="60"/>
    <cellStyle name="Comma 40" xfId="61"/>
    <cellStyle name="Comma 42" xfId="62"/>
    <cellStyle name="Comma 43" xfId="63"/>
    <cellStyle name="Comma 46" xfId="64"/>
    <cellStyle name="Comma 6" xfId="65"/>
    <cellStyle name="Comma 8" xfId="66"/>
    <cellStyle name="Currency" xfId="67"/>
    <cellStyle name="Currency [0]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Linked Cell" xfId="78"/>
    <cellStyle name="Neutral" xfId="79"/>
    <cellStyle name="Normal 2" xfId="80"/>
    <cellStyle name="Normal 3" xfId="81"/>
    <cellStyle name="Normal 46" xfId="82"/>
    <cellStyle name="Note" xfId="83"/>
    <cellStyle name="Output" xfId="84"/>
    <cellStyle name="Percent" xfId="85"/>
    <cellStyle name="Percent 2" xfId="86"/>
    <cellStyle name="Title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showGridLine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6.7109375" style="6" customWidth="1"/>
    <col min="2" max="2" width="7.57421875" style="6" customWidth="1"/>
    <col min="3" max="3" width="12.57421875" style="8" customWidth="1"/>
    <col min="4" max="4" width="12.7109375" style="7" customWidth="1"/>
    <col min="5" max="5" width="15.00390625" style="8" customWidth="1"/>
    <col min="6" max="6" width="14.421875" style="7" customWidth="1"/>
    <col min="7" max="7" width="9.8515625" style="7" customWidth="1"/>
    <col min="8" max="8" width="9.57421875" style="7" customWidth="1"/>
    <col min="9" max="9" width="9.28125" style="5" customWidth="1"/>
    <col min="10" max="10" width="21.28125" style="12" bestFit="1" customWidth="1"/>
    <col min="11" max="16384" width="9.140625" style="12" customWidth="1"/>
  </cols>
  <sheetData>
    <row r="1" spans="1:9" ht="15" customHeight="1">
      <c r="A1" s="20"/>
      <c r="B1" s="20"/>
      <c r="C1" s="66" t="s">
        <v>3</v>
      </c>
      <c r="D1" s="62"/>
      <c r="E1" s="65"/>
      <c r="F1" s="62"/>
      <c r="G1" s="20"/>
      <c r="H1" s="20"/>
      <c r="I1" s="21"/>
    </row>
    <row r="2" spans="1:9" ht="15" customHeight="1">
      <c r="A2" s="20"/>
      <c r="B2" s="20"/>
      <c r="C2" s="66" t="s">
        <v>4</v>
      </c>
      <c r="D2" s="64"/>
      <c r="E2" s="66"/>
      <c r="F2" s="62"/>
      <c r="G2" s="20"/>
      <c r="H2" s="20"/>
      <c r="I2" s="21"/>
    </row>
    <row r="3" spans="1:9" ht="15" customHeight="1">
      <c r="A3" s="20"/>
      <c r="B3" s="20"/>
      <c r="C3" s="66" t="s">
        <v>35</v>
      </c>
      <c r="D3" s="64"/>
      <c r="E3" s="66"/>
      <c r="F3" s="62"/>
      <c r="G3" s="20"/>
      <c r="H3" s="20"/>
      <c r="I3" s="21"/>
    </row>
    <row r="4" spans="1:9" ht="15" customHeight="1">
      <c r="A4" s="22"/>
      <c r="B4" s="20"/>
      <c r="C4" s="66" t="s">
        <v>33</v>
      </c>
      <c r="D4" s="64"/>
      <c r="E4" s="66"/>
      <c r="F4" s="62"/>
      <c r="G4" s="22"/>
      <c r="H4" s="20"/>
      <c r="I4" s="21"/>
    </row>
    <row r="5" spans="1:9" ht="15" customHeight="1">
      <c r="A5" s="20"/>
      <c r="B5" s="22"/>
      <c r="C5" s="67"/>
      <c r="D5" s="63"/>
      <c r="E5" s="65" t="s">
        <v>191</v>
      </c>
      <c r="F5" s="62"/>
      <c r="G5" s="22"/>
      <c r="H5" s="20"/>
      <c r="I5" s="21"/>
    </row>
    <row r="6" spans="1:9" ht="15" customHeight="1">
      <c r="A6" s="23" t="s">
        <v>41</v>
      </c>
      <c r="B6" s="22"/>
      <c r="C6" s="67"/>
      <c r="D6" s="63"/>
      <c r="E6" s="67"/>
      <c r="F6" s="63"/>
      <c r="G6" s="22"/>
      <c r="H6" s="20"/>
      <c r="I6" s="21"/>
    </row>
    <row r="7" spans="1:9" ht="15" customHeight="1">
      <c r="A7" s="163"/>
      <c r="B7" s="163"/>
      <c r="C7" s="164"/>
      <c r="D7" s="164"/>
      <c r="E7" s="165"/>
      <c r="F7" s="166"/>
      <c r="G7" s="167"/>
      <c r="H7" s="20"/>
      <c r="I7" s="21"/>
    </row>
    <row r="8" spans="1:9" ht="15" customHeight="1">
      <c r="A8" s="168" t="s">
        <v>32</v>
      </c>
      <c r="B8" s="167"/>
      <c r="C8" s="169" t="s">
        <v>194</v>
      </c>
      <c r="D8" s="170"/>
      <c r="E8" s="171" t="s">
        <v>227</v>
      </c>
      <c r="F8" s="170"/>
      <c r="G8" s="167"/>
      <c r="H8" s="20"/>
      <c r="I8" s="21"/>
    </row>
    <row r="9" spans="1:9" ht="15" customHeight="1">
      <c r="A9" s="168" t="s">
        <v>42</v>
      </c>
      <c r="B9" s="163"/>
      <c r="C9" s="172" t="s">
        <v>0</v>
      </c>
      <c r="D9" s="173" t="s">
        <v>1</v>
      </c>
      <c r="E9" s="172" t="s">
        <v>0</v>
      </c>
      <c r="F9" s="174" t="s">
        <v>1</v>
      </c>
      <c r="G9" s="167"/>
      <c r="H9" s="20"/>
      <c r="I9" s="21"/>
    </row>
    <row r="10" spans="1:9" ht="15" customHeight="1">
      <c r="A10" s="175" t="s">
        <v>167</v>
      </c>
      <c r="B10" s="167"/>
      <c r="C10" s="176">
        <v>997.2</v>
      </c>
      <c r="D10" s="177">
        <v>234.49568792619334</v>
      </c>
      <c r="E10" s="176">
        <v>7976.9</v>
      </c>
      <c r="F10" s="178">
        <v>245.93659190913766</v>
      </c>
      <c r="G10" s="167"/>
      <c r="H10" s="20"/>
      <c r="I10" s="21"/>
    </row>
    <row r="11" spans="1:9" ht="15" customHeight="1">
      <c r="A11" s="175" t="s">
        <v>168</v>
      </c>
      <c r="B11" s="167"/>
      <c r="C11" s="176">
        <v>0</v>
      </c>
      <c r="D11" s="177">
        <v>0</v>
      </c>
      <c r="E11" s="176">
        <v>1994</v>
      </c>
      <c r="F11" s="178">
        <v>252.25</v>
      </c>
      <c r="G11" s="167"/>
      <c r="H11" s="20"/>
      <c r="I11" s="21"/>
    </row>
    <row r="12" spans="1:9" ht="15" customHeight="1">
      <c r="A12" s="175" t="s">
        <v>169</v>
      </c>
      <c r="B12" s="167"/>
      <c r="C12" s="176">
        <v>3691.4</v>
      </c>
      <c r="D12" s="177">
        <v>221.76382944140434</v>
      </c>
      <c r="E12" s="176">
        <v>10823.1</v>
      </c>
      <c r="F12" s="178">
        <v>227.69680590588646</v>
      </c>
      <c r="G12" s="167"/>
      <c r="H12" s="20"/>
      <c r="I12" s="21"/>
    </row>
    <row r="13" spans="1:9" ht="15" customHeight="1">
      <c r="A13" s="175" t="s">
        <v>170</v>
      </c>
      <c r="B13" s="167"/>
      <c r="C13" s="176">
        <v>249.5</v>
      </c>
      <c r="D13" s="177">
        <v>225</v>
      </c>
      <c r="E13" s="176">
        <v>2742</v>
      </c>
      <c r="F13" s="178">
        <v>230.81765134938001</v>
      </c>
      <c r="G13" s="167"/>
      <c r="H13" s="20"/>
      <c r="I13" s="21"/>
    </row>
    <row r="14" spans="1:9" ht="15" customHeight="1">
      <c r="A14" s="175" t="s">
        <v>171</v>
      </c>
      <c r="B14" s="167"/>
      <c r="C14" s="176">
        <v>7977</v>
      </c>
      <c r="D14" s="177">
        <v>298.5393631691112</v>
      </c>
      <c r="E14" s="176">
        <v>23682</v>
      </c>
      <c r="F14" s="178">
        <v>312.9286588970526</v>
      </c>
      <c r="G14" s="167"/>
      <c r="H14" s="20"/>
      <c r="I14" s="21"/>
    </row>
    <row r="15" spans="1:9" ht="15" customHeight="1">
      <c r="A15" s="175" t="s">
        <v>172</v>
      </c>
      <c r="B15" s="167"/>
      <c r="C15" s="176">
        <v>498.5</v>
      </c>
      <c r="D15" s="177">
        <v>229</v>
      </c>
      <c r="E15" s="176">
        <v>997</v>
      </c>
      <c r="F15" s="178">
        <v>218.5</v>
      </c>
      <c r="G15" s="167"/>
      <c r="H15" s="20"/>
      <c r="I15" s="24"/>
    </row>
    <row r="16" spans="1:9" ht="15" customHeight="1">
      <c r="A16" s="175" t="s">
        <v>173</v>
      </c>
      <c r="B16" s="167"/>
      <c r="C16" s="176">
        <v>99.5</v>
      </c>
      <c r="D16" s="177">
        <v>270</v>
      </c>
      <c r="E16" s="176">
        <v>9124.599999999999</v>
      </c>
      <c r="F16" s="178">
        <v>257.80921903425906</v>
      </c>
      <c r="G16" s="167"/>
      <c r="H16" s="60"/>
      <c r="I16" s="18"/>
    </row>
    <row r="17" spans="1:9" ht="15" customHeight="1">
      <c r="A17" s="175" t="s">
        <v>174</v>
      </c>
      <c r="B17" s="167"/>
      <c r="C17" s="176">
        <v>997.7</v>
      </c>
      <c r="D17" s="177">
        <v>225.50385887541344</v>
      </c>
      <c r="E17" s="176">
        <v>20941.9</v>
      </c>
      <c r="F17" s="178">
        <v>239.01951112363253</v>
      </c>
      <c r="G17" s="167"/>
      <c r="H17" s="60"/>
      <c r="I17" s="18"/>
    </row>
    <row r="18" spans="1:9" ht="15" customHeight="1">
      <c r="A18" s="175" t="s">
        <v>175</v>
      </c>
      <c r="B18" s="167"/>
      <c r="C18" s="176">
        <v>0</v>
      </c>
      <c r="D18" s="177">
        <v>0</v>
      </c>
      <c r="E18" s="176">
        <v>10973.3</v>
      </c>
      <c r="F18" s="178">
        <v>253.78236264387195</v>
      </c>
      <c r="G18" s="167"/>
      <c r="H18" s="60"/>
      <c r="I18" s="18"/>
    </row>
    <row r="19" spans="1:9" ht="15" customHeight="1">
      <c r="A19" s="175" t="s">
        <v>176</v>
      </c>
      <c r="B19" s="167"/>
      <c r="C19" s="176">
        <v>498.5</v>
      </c>
      <c r="D19" s="177">
        <v>130</v>
      </c>
      <c r="E19" s="176">
        <v>1746.9</v>
      </c>
      <c r="F19" s="178">
        <v>147.15038067433738</v>
      </c>
      <c r="G19" s="167"/>
      <c r="H19" s="61"/>
      <c r="I19" s="18"/>
    </row>
    <row r="20" spans="1:9" ht="15" customHeight="1">
      <c r="A20" s="175" t="s">
        <v>177</v>
      </c>
      <c r="B20" s="167"/>
      <c r="C20" s="176">
        <v>0</v>
      </c>
      <c r="D20" s="177">
        <v>0</v>
      </c>
      <c r="E20" s="176">
        <v>2995.3999999999996</v>
      </c>
      <c r="F20" s="178">
        <v>178.33257661748016</v>
      </c>
      <c r="G20" s="167"/>
      <c r="H20" s="70"/>
      <c r="I20" s="18"/>
    </row>
    <row r="21" spans="1:9" ht="15" customHeight="1">
      <c r="A21" s="175" t="s">
        <v>178</v>
      </c>
      <c r="B21" s="167"/>
      <c r="C21" s="176">
        <v>0</v>
      </c>
      <c r="D21" s="177">
        <v>0</v>
      </c>
      <c r="E21" s="176">
        <v>4985</v>
      </c>
      <c r="F21" s="178">
        <v>254.9</v>
      </c>
      <c r="G21" s="167"/>
      <c r="H21" s="71"/>
      <c r="I21" s="18"/>
    </row>
    <row r="22" spans="1:8" ht="15" customHeight="1">
      <c r="A22" s="175" t="s">
        <v>180</v>
      </c>
      <c r="B22" s="167"/>
      <c r="C22" s="176">
        <v>0</v>
      </c>
      <c r="D22" s="177">
        <v>0</v>
      </c>
      <c r="E22" s="176">
        <v>998.4</v>
      </c>
      <c r="F22" s="178">
        <v>147.5</v>
      </c>
      <c r="G22" s="167"/>
      <c r="H22" s="69"/>
    </row>
    <row r="23" spans="1:8" ht="15" customHeight="1">
      <c r="A23" s="175" t="s">
        <v>181</v>
      </c>
      <c r="B23" s="167"/>
      <c r="C23" s="176">
        <v>8227.5</v>
      </c>
      <c r="D23" s="177">
        <v>224.03045882710424</v>
      </c>
      <c r="E23" s="176">
        <v>27770.8</v>
      </c>
      <c r="F23" s="178">
        <v>227.56632506085526</v>
      </c>
      <c r="G23" s="167"/>
      <c r="H23" s="69"/>
    </row>
    <row r="24" spans="1:8" ht="15" customHeight="1">
      <c r="A24" s="175" t="s">
        <v>182</v>
      </c>
      <c r="B24" s="167"/>
      <c r="C24" s="176">
        <v>3240.5</v>
      </c>
      <c r="D24" s="177">
        <v>136.07761147970993</v>
      </c>
      <c r="E24" s="176">
        <v>3489.7</v>
      </c>
      <c r="F24" s="178">
        <v>139.21411582657535</v>
      </c>
      <c r="G24" s="167"/>
      <c r="H24" s="69"/>
    </row>
    <row r="25" spans="1:8" ht="15" customHeight="1">
      <c r="A25" s="175" t="s">
        <v>183</v>
      </c>
      <c r="B25" s="167"/>
      <c r="C25" s="176">
        <v>998.5</v>
      </c>
      <c r="D25" s="177">
        <v>143</v>
      </c>
      <c r="E25" s="176">
        <v>3494.7</v>
      </c>
      <c r="F25" s="178">
        <v>157.14255873179386</v>
      </c>
      <c r="G25" s="167"/>
      <c r="H25" s="69"/>
    </row>
    <row r="26" spans="1:8" ht="15" customHeight="1">
      <c r="A26" s="175" t="s">
        <v>184</v>
      </c>
      <c r="B26" s="167"/>
      <c r="C26" s="176">
        <v>7732.2</v>
      </c>
      <c r="D26" s="177">
        <v>237.66952484415822</v>
      </c>
      <c r="E26" s="176">
        <v>27675.2</v>
      </c>
      <c r="F26" s="178">
        <v>259.5143485864601</v>
      </c>
      <c r="G26" s="167"/>
      <c r="H26" s="69"/>
    </row>
    <row r="27" spans="1:8" ht="15" customHeight="1">
      <c r="A27" s="175" t="s">
        <v>185</v>
      </c>
      <c r="B27" s="167"/>
      <c r="C27" s="176">
        <v>0</v>
      </c>
      <c r="D27" s="177">
        <v>0</v>
      </c>
      <c r="E27" s="176">
        <v>1496.9</v>
      </c>
      <c r="F27" s="178">
        <v>171.34798583739726</v>
      </c>
      <c r="G27" s="167"/>
      <c r="H27" s="69"/>
    </row>
    <row r="28" spans="1:8" ht="15" customHeight="1">
      <c r="A28" s="179" t="s">
        <v>186</v>
      </c>
      <c r="B28" s="180"/>
      <c r="C28" s="181">
        <v>0</v>
      </c>
      <c r="D28" s="182">
        <v>0</v>
      </c>
      <c r="E28" s="181">
        <v>2744.1</v>
      </c>
      <c r="F28" s="183">
        <v>174.0107138952662</v>
      </c>
      <c r="G28" s="167"/>
      <c r="H28" s="69"/>
    </row>
    <row r="29" spans="1:8" ht="15" customHeight="1">
      <c r="A29" s="179" t="s">
        <v>187</v>
      </c>
      <c r="B29" s="180"/>
      <c r="C29" s="181">
        <v>35208</v>
      </c>
      <c r="D29" s="182">
        <v>232.4903345830493</v>
      </c>
      <c r="E29" s="181">
        <v>166651.9</v>
      </c>
      <c r="F29" s="183">
        <v>244.9022519395219</v>
      </c>
      <c r="G29" s="167"/>
      <c r="H29" s="69"/>
    </row>
    <row r="30" spans="1:8" ht="15" customHeight="1">
      <c r="A30" s="184" t="s">
        <v>188</v>
      </c>
      <c r="B30" s="180"/>
      <c r="C30" s="181" t="s">
        <v>228</v>
      </c>
      <c r="D30" s="185" t="s">
        <v>229</v>
      </c>
      <c r="E30" s="181" t="s">
        <v>228</v>
      </c>
      <c r="F30" s="183" t="s">
        <v>229</v>
      </c>
      <c r="G30" s="167"/>
      <c r="H30" s="69"/>
    </row>
    <row r="31" spans="1:8" ht="15" customHeight="1">
      <c r="A31" s="179" t="s">
        <v>179</v>
      </c>
      <c r="B31" s="180"/>
      <c r="C31" s="186">
        <v>0</v>
      </c>
      <c r="D31" s="187">
        <v>0</v>
      </c>
      <c r="E31" s="181">
        <v>497</v>
      </c>
      <c r="F31" s="183">
        <v>115</v>
      </c>
      <c r="G31" s="167"/>
      <c r="H31" s="69"/>
    </row>
    <row r="32" spans="1:8" ht="15" customHeight="1">
      <c r="A32" s="179" t="s">
        <v>187</v>
      </c>
      <c r="B32" s="180"/>
      <c r="C32" s="181">
        <v>0</v>
      </c>
      <c r="D32" s="182">
        <v>0</v>
      </c>
      <c r="E32" s="181">
        <v>497</v>
      </c>
      <c r="F32" s="183">
        <v>115</v>
      </c>
      <c r="G32" s="167"/>
      <c r="H32" s="69"/>
    </row>
    <row r="33" spans="1:8" ht="15" customHeight="1">
      <c r="A33" s="179" t="s">
        <v>189</v>
      </c>
      <c r="B33" s="180"/>
      <c r="C33" s="188">
        <v>35208</v>
      </c>
      <c r="D33" s="182">
        <v>232.4903345830493</v>
      </c>
      <c r="E33" s="188">
        <v>167148.9</v>
      </c>
      <c r="F33" s="183">
        <v>244.51600100269886</v>
      </c>
      <c r="G33" s="167"/>
      <c r="H33" s="69"/>
    </row>
    <row r="34" spans="1:8" ht="15" customHeight="1">
      <c r="A34" s="189"/>
      <c r="B34" s="190"/>
      <c r="C34" s="191"/>
      <c r="D34" s="192"/>
      <c r="E34" s="191"/>
      <c r="F34" s="193"/>
      <c r="G34" s="194"/>
      <c r="H34" s="69"/>
    </row>
    <row r="35" spans="1:8" ht="15" customHeight="1">
      <c r="A35" s="184"/>
      <c r="B35" s="195"/>
      <c r="C35" s="196" t="s">
        <v>194</v>
      </c>
      <c r="D35" s="185"/>
      <c r="E35" s="195" t="s">
        <v>227</v>
      </c>
      <c r="F35" s="196"/>
      <c r="G35" s="185"/>
      <c r="H35" s="69"/>
    </row>
    <row r="36" spans="1:8" ht="15" customHeight="1">
      <c r="A36" s="184" t="s">
        <v>43</v>
      </c>
      <c r="B36" s="197" t="s">
        <v>44</v>
      </c>
      <c r="C36" s="196" t="s">
        <v>0</v>
      </c>
      <c r="D36" s="185" t="s">
        <v>190</v>
      </c>
      <c r="E36" s="197" t="s">
        <v>44</v>
      </c>
      <c r="F36" s="198" t="s">
        <v>0</v>
      </c>
      <c r="G36" s="199" t="s">
        <v>190</v>
      </c>
      <c r="H36" s="200" t="s">
        <v>2</v>
      </c>
    </row>
    <row r="37" spans="1:8" ht="15" customHeight="1">
      <c r="A37" s="179" t="s">
        <v>45</v>
      </c>
      <c r="B37" s="207">
        <v>0</v>
      </c>
      <c r="C37" s="202">
        <v>0</v>
      </c>
      <c r="D37" s="201">
        <v>0</v>
      </c>
      <c r="E37" s="207">
        <v>0</v>
      </c>
      <c r="F37" s="202">
        <v>0</v>
      </c>
      <c r="G37" s="201">
        <v>0</v>
      </c>
      <c r="H37" s="203">
        <f>F37/F39</f>
        <v>0</v>
      </c>
    </row>
    <row r="38" spans="1:8" ht="15" customHeight="1">
      <c r="A38" s="179" t="s">
        <v>46</v>
      </c>
      <c r="B38" s="208">
        <v>706</v>
      </c>
      <c r="C38" s="205">
        <v>35208</v>
      </c>
      <c r="D38" s="204">
        <v>232.4903345830493</v>
      </c>
      <c r="E38" s="208">
        <v>3352</v>
      </c>
      <c r="F38" s="205">
        <v>167148.90000000002</v>
      </c>
      <c r="G38" s="204">
        <v>244.51600100269877</v>
      </c>
      <c r="H38" s="206">
        <f>F38/F39</f>
        <v>1</v>
      </c>
    </row>
    <row r="39" spans="1:8" ht="15" customHeight="1">
      <c r="A39" s="19" t="s">
        <v>47</v>
      </c>
      <c r="B39" s="209">
        <v>706</v>
      </c>
      <c r="C39" s="158">
        <v>35208</v>
      </c>
      <c r="D39" s="159">
        <v>232.4903345830493</v>
      </c>
      <c r="E39" s="209">
        <v>3352</v>
      </c>
      <c r="F39" s="161">
        <v>167148.90000000002</v>
      </c>
      <c r="G39" s="159">
        <v>244.51600100269877</v>
      </c>
      <c r="H39" s="160">
        <f>SUM(H37:H38)</f>
        <v>1</v>
      </c>
    </row>
    <row r="40" spans="1:8" ht="15" customHeight="1">
      <c r="A40" s="19"/>
      <c r="B40" s="19"/>
      <c r="C40" s="68"/>
      <c r="D40" s="69"/>
      <c r="E40" s="68"/>
      <c r="F40" s="162"/>
      <c r="G40" s="69"/>
      <c r="H40" s="69"/>
    </row>
    <row r="41" spans="1:8" ht="15" customHeight="1">
      <c r="A41" s="19"/>
      <c r="B41" s="19"/>
      <c r="C41" s="68"/>
      <c r="D41" s="69"/>
      <c r="E41" s="68"/>
      <c r="F41" s="69"/>
      <c r="G41" s="69"/>
      <c r="H41" s="69"/>
    </row>
    <row r="42" spans="1:8" ht="15" customHeight="1">
      <c r="A42" s="19"/>
      <c r="B42" s="19"/>
      <c r="C42" s="68"/>
      <c r="D42" s="69"/>
      <c r="E42" s="68"/>
      <c r="F42" s="69"/>
      <c r="G42" s="69"/>
      <c r="H42" s="69"/>
    </row>
  </sheetData>
  <sheetProtection/>
  <mergeCells count="1">
    <mergeCell ref="C7:D7"/>
  </mergeCells>
  <printOptions/>
  <pageMargins left="0.67" right="0.45" top="0.5" bottom="0.25" header="0.34" footer="0.3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15.8515625" style="12" customWidth="1"/>
    <col min="2" max="2" width="11.421875" style="12" customWidth="1"/>
    <col min="3" max="3" width="12.140625" style="12" customWidth="1"/>
    <col min="4" max="4" width="14.140625" style="12" customWidth="1"/>
    <col min="5" max="5" width="19.140625" style="12" customWidth="1"/>
    <col min="6" max="6" width="13.28125" style="12" customWidth="1"/>
    <col min="7" max="7" width="9.140625" style="12" customWidth="1"/>
    <col min="8" max="8" width="10.421875" style="12" bestFit="1" customWidth="1"/>
    <col min="9" max="16384" width="9.140625" style="12" customWidth="1"/>
  </cols>
  <sheetData>
    <row r="1" spans="1:8" ht="15" customHeight="1">
      <c r="A1" s="72" t="s">
        <v>37</v>
      </c>
      <c r="B1" s="13"/>
      <c r="C1" s="13"/>
      <c r="D1" s="13"/>
      <c r="E1" s="13"/>
      <c r="F1" s="13"/>
      <c r="G1" s="13"/>
      <c r="H1" s="2"/>
    </row>
    <row r="2" spans="1:8" ht="15" customHeight="1">
      <c r="A2" s="73" t="s">
        <v>192</v>
      </c>
      <c r="B2" s="13"/>
      <c r="C2" s="13"/>
      <c r="D2" s="13"/>
      <c r="E2" s="13"/>
      <c r="F2" s="13"/>
      <c r="G2" s="13"/>
      <c r="H2" s="2"/>
    </row>
    <row r="3" spans="1:8" ht="15" customHeight="1">
      <c r="A3" s="73"/>
      <c r="B3" s="13"/>
      <c r="C3" s="13"/>
      <c r="D3" s="13"/>
      <c r="E3" s="13"/>
      <c r="F3" s="13"/>
      <c r="G3" s="13"/>
      <c r="H3" s="2"/>
    </row>
    <row r="4" spans="1:8" ht="15" customHeight="1">
      <c r="A4" s="148" t="s">
        <v>5</v>
      </c>
      <c r="B4" s="148"/>
      <c r="C4" s="13"/>
      <c r="D4" s="13"/>
      <c r="E4" s="13"/>
      <c r="F4" s="13"/>
      <c r="G4" s="13"/>
      <c r="H4" s="2"/>
    </row>
    <row r="5" spans="1:8" ht="15" customHeight="1">
      <c r="A5" s="148" t="s">
        <v>6</v>
      </c>
      <c r="B5" s="148"/>
      <c r="C5" s="148"/>
      <c r="D5" s="74"/>
      <c r="E5" s="13"/>
      <c r="F5" s="13"/>
      <c r="G5" s="13"/>
      <c r="H5" s="2"/>
    </row>
    <row r="6" spans="1:8" ht="15" customHeight="1">
      <c r="A6" s="148" t="s">
        <v>7</v>
      </c>
      <c r="B6" s="148"/>
      <c r="C6" s="148"/>
      <c r="D6" s="72"/>
      <c r="E6" s="72"/>
      <c r="F6" s="13"/>
      <c r="G6" s="13"/>
      <c r="H6" s="2"/>
    </row>
    <row r="7" spans="1:8" ht="15" customHeight="1">
      <c r="A7" s="72" t="s">
        <v>8</v>
      </c>
      <c r="B7" s="13"/>
      <c r="C7" s="13"/>
      <c r="D7" s="13"/>
      <c r="E7" s="13"/>
      <c r="F7" s="13"/>
      <c r="G7" s="13"/>
      <c r="H7" s="2"/>
    </row>
    <row r="8" spans="1:8" ht="15" customHeight="1">
      <c r="A8" s="14"/>
      <c r="B8" s="13"/>
      <c r="C8" s="75" t="s">
        <v>193</v>
      </c>
      <c r="D8" s="14"/>
      <c r="E8" s="14"/>
      <c r="F8" s="14"/>
      <c r="G8" s="14"/>
      <c r="H8" s="1"/>
    </row>
    <row r="9" spans="1:8" ht="15" customHeight="1">
      <c r="A9" s="13" t="s">
        <v>9</v>
      </c>
      <c r="B9" s="13"/>
      <c r="C9" s="13"/>
      <c r="D9" s="13"/>
      <c r="E9" s="13"/>
      <c r="F9" s="13"/>
      <c r="G9" s="13"/>
      <c r="H9" s="2"/>
    </row>
    <row r="10" spans="1:8" ht="15" customHeight="1">
      <c r="A10" s="14" t="s">
        <v>10</v>
      </c>
      <c r="B10" s="14"/>
      <c r="C10" s="14"/>
      <c r="D10" s="14"/>
      <c r="E10" s="14"/>
      <c r="F10" s="14"/>
      <c r="G10" s="14"/>
      <c r="H10" s="1"/>
    </row>
    <row r="11" spans="1:8" ht="15" customHeight="1">
      <c r="A11" s="13" t="s">
        <v>38</v>
      </c>
      <c r="B11" s="15"/>
      <c r="C11" s="15" t="s">
        <v>11</v>
      </c>
      <c r="D11" s="15" t="s">
        <v>0</v>
      </c>
      <c r="E11" s="15" t="s">
        <v>36</v>
      </c>
      <c r="F11" s="15" t="s">
        <v>1</v>
      </c>
      <c r="G11" s="15"/>
      <c r="H11" s="2"/>
    </row>
    <row r="12" spans="1:9" ht="15" customHeight="1">
      <c r="A12" s="13" t="s">
        <v>12</v>
      </c>
      <c r="B12" s="15" t="s">
        <v>13</v>
      </c>
      <c r="C12" s="76">
        <v>489</v>
      </c>
      <c r="D12" s="77">
        <v>24379.5</v>
      </c>
      <c r="E12" s="78">
        <v>5586131</v>
      </c>
      <c r="F12" s="79">
        <f>E12/D12</f>
        <v>229.132303779815</v>
      </c>
      <c r="G12" s="13"/>
      <c r="H12" s="11"/>
      <c r="I12" s="78"/>
    </row>
    <row r="13" spans="1:9" ht="15" customHeight="1">
      <c r="A13" s="13" t="s">
        <v>14</v>
      </c>
      <c r="B13" s="15" t="s">
        <v>13</v>
      </c>
      <c r="C13" s="80">
        <v>217</v>
      </c>
      <c r="D13" s="81">
        <v>10828.5</v>
      </c>
      <c r="E13" s="82">
        <v>2599388.7</v>
      </c>
      <c r="F13" s="79">
        <f>E13/D13</f>
        <v>240.05067183820475</v>
      </c>
      <c r="G13" s="13"/>
      <c r="H13" s="11"/>
      <c r="I13" s="82"/>
    </row>
    <row r="14" spans="1:8" ht="15" customHeight="1">
      <c r="A14" s="13" t="s">
        <v>15</v>
      </c>
      <c r="B14" s="15"/>
      <c r="C14" s="83">
        <f>C12+C13</f>
        <v>706</v>
      </c>
      <c r="D14" s="84">
        <f>D12+D13</f>
        <v>35208</v>
      </c>
      <c r="E14" s="85">
        <f>E12+E13</f>
        <v>8185519.7</v>
      </c>
      <c r="F14" s="86">
        <f>E14/D14</f>
        <v>232.4903345830493</v>
      </c>
      <c r="G14" s="13"/>
      <c r="H14" s="11"/>
    </row>
    <row r="15" spans="1:8" ht="15" customHeight="1">
      <c r="A15" s="13" t="s">
        <v>16</v>
      </c>
      <c r="B15" s="15"/>
      <c r="C15" s="15" t="s">
        <v>11</v>
      </c>
      <c r="D15" s="87" t="s">
        <v>0</v>
      </c>
      <c r="E15" s="15" t="s">
        <v>36</v>
      </c>
      <c r="F15" s="79" t="s">
        <v>1</v>
      </c>
      <c r="G15" s="13"/>
      <c r="H15" s="11"/>
    </row>
    <row r="16" spans="1:8" ht="15" customHeight="1">
      <c r="A16" s="13" t="s">
        <v>12</v>
      </c>
      <c r="B16" s="15" t="s">
        <v>17</v>
      </c>
      <c r="C16" s="88"/>
      <c r="D16" s="89"/>
      <c r="E16" s="90"/>
      <c r="F16" s="91" t="e">
        <f>E16/D16</f>
        <v>#DIV/0!</v>
      </c>
      <c r="G16" s="13"/>
      <c r="H16" s="11"/>
    </row>
    <row r="17" spans="1:8" ht="15" customHeight="1">
      <c r="A17" s="13" t="s">
        <v>15</v>
      </c>
      <c r="B17" s="15"/>
      <c r="C17" s="92">
        <f>SUM(C16)</f>
        <v>0</v>
      </c>
      <c r="D17" s="81">
        <f>SUM(D16)</f>
        <v>0</v>
      </c>
      <c r="E17" s="93">
        <f>SUM(E16)</f>
        <v>0</v>
      </c>
      <c r="F17" s="94" t="e">
        <f>E17/D17</f>
        <v>#DIV/0!</v>
      </c>
      <c r="G17" s="13"/>
      <c r="H17" s="11"/>
    </row>
    <row r="18" spans="1:8" ht="15" customHeight="1">
      <c r="A18" s="13" t="s">
        <v>34</v>
      </c>
      <c r="B18" s="15"/>
      <c r="C18" s="95">
        <f>C17+C14</f>
        <v>706</v>
      </c>
      <c r="D18" s="84">
        <f>D17+D14</f>
        <v>35208</v>
      </c>
      <c r="E18" s="96">
        <f>E17+E14</f>
        <v>8185519.7</v>
      </c>
      <c r="F18" s="86">
        <f>E18/D18</f>
        <v>232.4903345830493</v>
      </c>
      <c r="G18" s="13"/>
      <c r="H18" s="11"/>
    </row>
    <row r="19" spans="1:8" ht="15" customHeight="1">
      <c r="A19" s="13"/>
      <c r="B19" s="15"/>
      <c r="C19" s="97"/>
      <c r="D19" s="89"/>
      <c r="E19" s="90"/>
      <c r="F19" s="91"/>
      <c r="G19" s="13"/>
      <c r="H19" s="11"/>
    </row>
    <row r="20" spans="1:8" ht="15" customHeight="1">
      <c r="A20" s="72" t="s">
        <v>39</v>
      </c>
      <c r="B20" s="98"/>
      <c r="C20" s="98" t="s">
        <v>11</v>
      </c>
      <c r="D20" s="99" t="s">
        <v>0</v>
      </c>
      <c r="E20" s="98" t="s">
        <v>36</v>
      </c>
      <c r="F20" s="100" t="s">
        <v>1</v>
      </c>
      <c r="G20" s="13"/>
      <c r="H20" s="11"/>
    </row>
    <row r="21" spans="1:8" ht="15" customHeight="1">
      <c r="A21" s="13" t="s">
        <v>12</v>
      </c>
      <c r="B21" s="15" t="s">
        <v>13</v>
      </c>
      <c r="C21" s="101"/>
      <c r="D21" s="77"/>
      <c r="E21" s="78"/>
      <c r="F21" s="79" t="e">
        <f>E21/D21</f>
        <v>#DIV/0!</v>
      </c>
      <c r="G21" s="13"/>
      <c r="H21" s="11"/>
    </row>
    <row r="22" spans="1:8" ht="15" customHeight="1">
      <c r="A22" s="13" t="s">
        <v>14</v>
      </c>
      <c r="B22" s="15" t="s">
        <v>13</v>
      </c>
      <c r="C22" s="102"/>
      <c r="D22" s="81"/>
      <c r="E22" s="82"/>
      <c r="F22" s="94"/>
      <c r="G22" s="13"/>
      <c r="H22" s="11"/>
    </row>
    <row r="23" spans="1:8" ht="15" customHeight="1">
      <c r="A23" s="13" t="s">
        <v>15</v>
      </c>
      <c r="B23" s="15"/>
      <c r="C23" s="92">
        <f>C21+C22</f>
        <v>0</v>
      </c>
      <c r="D23" s="81">
        <f>D21+D22</f>
        <v>0</v>
      </c>
      <c r="E23" s="82">
        <f>E21+E22</f>
        <v>0</v>
      </c>
      <c r="F23" s="94" t="e">
        <f>E23/D23</f>
        <v>#DIV/0!</v>
      </c>
      <c r="G23" s="13"/>
      <c r="H23" s="11"/>
    </row>
    <row r="24" spans="1:8" ht="15" customHeight="1">
      <c r="A24" s="13"/>
      <c r="B24" s="15"/>
      <c r="C24" s="97"/>
      <c r="D24" s="89"/>
      <c r="E24" s="90"/>
      <c r="F24" s="91"/>
      <c r="G24" s="13"/>
      <c r="H24" s="2"/>
    </row>
    <row r="25" spans="1:8" ht="15" customHeight="1">
      <c r="A25" s="72" t="s">
        <v>40</v>
      </c>
      <c r="B25" s="98"/>
      <c r="C25" s="98" t="s">
        <v>11</v>
      </c>
      <c r="D25" s="99" t="s">
        <v>0</v>
      </c>
      <c r="E25" s="98" t="s">
        <v>36</v>
      </c>
      <c r="F25" s="100" t="s">
        <v>1</v>
      </c>
      <c r="G25" s="13"/>
      <c r="H25" s="2"/>
    </row>
    <row r="26" spans="1:8" ht="15" customHeight="1">
      <c r="A26" s="13" t="s">
        <v>12</v>
      </c>
      <c r="B26" s="15" t="s">
        <v>13</v>
      </c>
      <c r="C26" s="101"/>
      <c r="D26" s="77"/>
      <c r="E26" s="78"/>
      <c r="F26" s="79" t="e">
        <f>E26/D26</f>
        <v>#DIV/0!</v>
      </c>
      <c r="G26" s="13"/>
      <c r="H26" s="2"/>
    </row>
    <row r="27" spans="1:8" ht="15" customHeight="1">
      <c r="A27" s="13" t="s">
        <v>14</v>
      </c>
      <c r="B27" s="15" t="s">
        <v>13</v>
      </c>
      <c r="C27" s="102"/>
      <c r="D27" s="81"/>
      <c r="E27" s="82"/>
      <c r="F27" s="79" t="e">
        <f>E27/D27</f>
        <v>#DIV/0!</v>
      </c>
      <c r="G27" s="13"/>
      <c r="H27" s="2"/>
    </row>
    <row r="28" spans="1:8" ht="15" customHeight="1">
      <c r="A28" s="13" t="s">
        <v>15</v>
      </c>
      <c r="B28" s="15"/>
      <c r="C28" s="95">
        <f>C26+C27</f>
        <v>0</v>
      </c>
      <c r="D28" s="84">
        <f>D26+D27</f>
        <v>0</v>
      </c>
      <c r="E28" s="96">
        <f>E26+E27</f>
        <v>0</v>
      </c>
      <c r="F28" s="86" t="e">
        <f>E28/D28</f>
        <v>#DIV/0!</v>
      </c>
      <c r="G28" s="13"/>
      <c r="H28" s="2"/>
    </row>
    <row r="29" spans="1:8" ht="15" customHeight="1">
      <c r="A29" s="13" t="s">
        <v>30</v>
      </c>
      <c r="B29" s="15" t="s">
        <v>17</v>
      </c>
      <c r="C29" s="102"/>
      <c r="D29" s="81"/>
      <c r="E29" s="82"/>
      <c r="F29" s="79"/>
      <c r="G29" s="13"/>
      <c r="H29" s="2"/>
    </row>
    <row r="30" spans="1:8" ht="15" customHeight="1">
      <c r="A30" s="13" t="s">
        <v>15</v>
      </c>
      <c r="B30" s="15"/>
      <c r="C30" s="92">
        <f>C26+C27+C29</f>
        <v>0</v>
      </c>
      <c r="D30" s="81">
        <f>D26+D27+D29</f>
        <v>0</v>
      </c>
      <c r="E30" s="93">
        <f>E26+E27+E29</f>
        <v>0</v>
      </c>
      <c r="F30" s="79" t="e">
        <f>E30/D30</f>
        <v>#DIV/0!</v>
      </c>
      <c r="G30" s="13"/>
      <c r="H30" s="2"/>
    </row>
    <row r="31" spans="1:8" ht="15" customHeight="1">
      <c r="A31" s="13" t="s">
        <v>18</v>
      </c>
      <c r="B31" s="15"/>
      <c r="C31" s="95">
        <f>C30+C14+C17+C23</f>
        <v>706</v>
      </c>
      <c r="D31" s="84">
        <f>D30+D14+D17+D23</f>
        <v>35208</v>
      </c>
      <c r="E31" s="96">
        <f>E14+E17+E23+E28+E29</f>
        <v>8185519.7</v>
      </c>
      <c r="F31" s="86">
        <f>E31/D31</f>
        <v>232.4903345830493</v>
      </c>
      <c r="G31" s="16"/>
      <c r="H31" s="2"/>
    </row>
    <row r="32" spans="1:8" ht="15" customHeight="1">
      <c r="A32" s="13"/>
      <c r="B32" s="15"/>
      <c r="C32" s="97"/>
      <c r="D32" s="17"/>
      <c r="E32" s="103"/>
      <c r="F32" s="104"/>
      <c r="G32" s="17"/>
      <c r="H32" s="2"/>
    </row>
    <row r="33" spans="1:8" ht="15" customHeight="1">
      <c r="A33" s="13"/>
      <c r="B33" s="15"/>
      <c r="C33" s="97"/>
      <c r="D33" s="105" t="s">
        <v>194</v>
      </c>
      <c r="E33" s="103"/>
      <c r="F33" s="104"/>
      <c r="G33" s="17"/>
      <c r="H33" s="2"/>
    </row>
    <row r="34" spans="1:8" ht="15" customHeight="1">
      <c r="A34" s="72" t="s">
        <v>19</v>
      </c>
      <c r="B34" s="72"/>
      <c r="C34" s="98" t="s">
        <v>11</v>
      </c>
      <c r="D34" s="98" t="s">
        <v>0</v>
      </c>
      <c r="E34" s="106" t="s">
        <v>1</v>
      </c>
      <c r="F34" s="106" t="s">
        <v>2</v>
      </c>
      <c r="G34" s="17"/>
      <c r="H34" s="2"/>
    </row>
    <row r="35" spans="1:8" ht="15" customHeight="1">
      <c r="A35" s="74" t="s">
        <v>20</v>
      </c>
      <c r="B35" s="13"/>
      <c r="C35" s="107"/>
      <c r="D35" s="108"/>
      <c r="E35" s="109"/>
      <c r="F35" s="110">
        <f>D35/D37</f>
        <v>0</v>
      </c>
      <c r="G35" s="17"/>
      <c r="H35" s="10"/>
    </row>
    <row r="36" spans="1:8" ht="17.25" customHeight="1">
      <c r="A36" s="74" t="s">
        <v>31</v>
      </c>
      <c r="B36" s="13"/>
      <c r="C36" s="105">
        <v>706</v>
      </c>
      <c r="D36" s="111">
        <v>35208</v>
      </c>
      <c r="E36" s="112">
        <v>232.49</v>
      </c>
      <c r="F36" s="113">
        <f>D36/D37</f>
        <v>1</v>
      </c>
      <c r="G36" s="13"/>
      <c r="H36" s="2"/>
    </row>
    <row r="37" spans="1:8" ht="19.5" customHeight="1">
      <c r="A37" s="114" t="s">
        <v>21</v>
      </c>
      <c r="B37" s="115"/>
      <c r="C37" s="116">
        <f>C36+C35</f>
        <v>706</v>
      </c>
      <c r="D37" s="117">
        <f>D36+D35</f>
        <v>35208</v>
      </c>
      <c r="E37" s="118">
        <v>232.49</v>
      </c>
      <c r="F37" s="119">
        <f>SUM(F35:F36)</f>
        <v>1</v>
      </c>
      <c r="G37" s="13"/>
      <c r="H37" s="2"/>
    </row>
    <row r="38" spans="1:8" ht="15" customHeight="1">
      <c r="A38" s="72"/>
      <c r="B38" s="13"/>
      <c r="C38" s="105"/>
      <c r="D38" s="111"/>
      <c r="E38" s="120"/>
      <c r="F38" s="113"/>
      <c r="G38" s="13"/>
      <c r="H38" s="2"/>
    </row>
    <row r="39" spans="1:8" ht="15" customHeight="1">
      <c r="A39" s="13" t="s">
        <v>22</v>
      </c>
      <c r="B39" s="13"/>
      <c r="C39" s="13"/>
      <c r="D39" s="13"/>
      <c r="E39" s="13"/>
      <c r="F39" s="121"/>
      <c r="G39" s="13"/>
      <c r="H39" s="2"/>
    </row>
    <row r="40" spans="1:8" ht="15" customHeight="1">
      <c r="A40" s="13"/>
      <c r="B40" s="13"/>
      <c r="C40" s="13"/>
      <c r="D40" s="13"/>
      <c r="E40" s="13" t="s">
        <v>23</v>
      </c>
      <c r="F40" s="13"/>
      <c r="G40" s="13"/>
      <c r="H40" s="2"/>
    </row>
    <row r="41" spans="1:8" ht="15" customHeight="1">
      <c r="A41" s="13" t="s">
        <v>24</v>
      </c>
      <c r="B41" s="13"/>
      <c r="C41" s="13"/>
      <c r="D41" s="13" t="s">
        <v>25</v>
      </c>
      <c r="E41" s="13"/>
      <c r="F41" s="13"/>
      <c r="G41" s="13"/>
      <c r="H41" s="2"/>
    </row>
    <row r="42" spans="1:8" ht="15" customHeight="1">
      <c r="A42" s="13" t="s">
        <v>26</v>
      </c>
      <c r="B42" s="13"/>
      <c r="C42" s="13"/>
      <c r="D42" s="13"/>
      <c r="E42" s="13"/>
      <c r="F42" s="13"/>
      <c r="G42" s="13"/>
      <c r="H42" s="9"/>
    </row>
    <row r="43" spans="1:8" ht="15" customHeight="1">
      <c r="A43" s="13" t="s">
        <v>27</v>
      </c>
      <c r="B43" s="13"/>
      <c r="C43" s="13"/>
      <c r="D43" s="13"/>
      <c r="E43" s="13"/>
      <c r="F43" s="13"/>
      <c r="G43" s="6"/>
      <c r="H43" s="3"/>
    </row>
    <row r="44" spans="1:8" ht="15" customHeight="1">
      <c r="A44" s="13" t="s">
        <v>28</v>
      </c>
      <c r="B44" s="13"/>
      <c r="C44" s="13"/>
      <c r="D44" s="13"/>
      <c r="E44" s="13"/>
      <c r="F44" s="13"/>
      <c r="G44" s="6"/>
      <c r="H44" s="3"/>
    </row>
    <row r="45" spans="1:8" ht="15" customHeight="1">
      <c r="A45" s="13" t="s">
        <v>29</v>
      </c>
      <c r="B45" s="13"/>
      <c r="C45" s="13"/>
      <c r="D45" s="13"/>
      <c r="E45" s="13"/>
      <c r="F45" s="13"/>
      <c r="G45" s="6"/>
      <c r="H45" s="3"/>
    </row>
    <row r="46" spans="1:8" ht="15" customHeight="1">
      <c r="A46" s="4"/>
      <c r="B46" s="4"/>
      <c r="C46" s="4"/>
      <c r="D46" s="4"/>
      <c r="E46" s="4"/>
      <c r="F46" s="4"/>
      <c r="G46" s="4"/>
      <c r="H46" s="3"/>
    </row>
    <row r="47" spans="1:8" ht="15" customHeight="1">
      <c r="A47" s="4"/>
      <c r="B47" s="4"/>
      <c r="C47" s="4"/>
      <c r="D47" s="4"/>
      <c r="E47" s="4"/>
      <c r="F47" s="4"/>
      <c r="G47" s="4"/>
      <c r="H47" s="3"/>
    </row>
    <row r="48" spans="1:8" ht="15" customHeight="1">
      <c r="A48" s="3"/>
      <c r="B48" s="3"/>
      <c r="C48" s="3"/>
      <c r="D48" s="3"/>
      <c r="E48" s="3"/>
      <c r="F48" s="3"/>
      <c r="G48" s="3"/>
      <c r="H48" s="3"/>
    </row>
    <row r="49" spans="1:8" ht="15" customHeight="1">
      <c r="A49" s="3"/>
      <c r="B49" s="3"/>
      <c r="C49" s="3"/>
      <c r="D49" s="3"/>
      <c r="E49" s="3"/>
      <c r="F49" s="3"/>
      <c r="G49" s="3"/>
      <c r="H49" s="3"/>
    </row>
    <row r="50" spans="1:8" ht="15" customHeight="1">
      <c r="A50" s="3"/>
      <c r="B50" s="3"/>
      <c r="C50" s="3"/>
      <c r="D50" s="3"/>
      <c r="E50" s="3"/>
      <c r="F50" s="3"/>
      <c r="G50" s="3"/>
      <c r="H50" s="3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horizontalDpi="600" verticalDpi="600" orientation="portrait" scale="90" r:id="rId1"/>
  <headerFooter>
    <oddHeader>&amp;L&amp;D&amp;RProduce Brokers Limited
1349/A, North Agrabad, D.T. Road Askarabad (1st floor)
Chattogram-4224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9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0.140625" style="12" customWidth="1"/>
    <col min="2" max="2" width="9.421875" style="37" bestFit="1" customWidth="1"/>
    <col min="3" max="3" width="9.421875" style="38" bestFit="1" customWidth="1"/>
    <col min="4" max="4" width="8.8515625" style="37" customWidth="1"/>
    <col min="5" max="5" width="9.421875" style="36" bestFit="1" customWidth="1"/>
    <col min="6" max="6" width="9.421875" style="37" bestFit="1" customWidth="1"/>
    <col min="7" max="7" width="10.421875" style="36" bestFit="1" customWidth="1"/>
    <col min="8" max="8" width="13.140625" style="54" bestFit="1" customWidth="1"/>
    <col min="9" max="9" width="8.8515625" style="54" customWidth="1"/>
    <col min="10" max="16384" width="8.8515625" style="12" customWidth="1"/>
  </cols>
  <sheetData>
    <row r="1" spans="1:10" ht="15" customHeight="1">
      <c r="A1" s="122" t="s">
        <v>195</v>
      </c>
      <c r="B1" s="123"/>
      <c r="C1" s="124"/>
      <c r="D1" s="123"/>
      <c r="E1" s="125"/>
      <c r="F1" s="123"/>
      <c r="G1" s="124"/>
      <c r="H1" s="126"/>
      <c r="I1" s="126"/>
      <c r="J1" s="3"/>
    </row>
    <row r="2" spans="1:10" ht="15" customHeight="1">
      <c r="A2" s="122" t="s">
        <v>196</v>
      </c>
      <c r="B2" s="123"/>
      <c r="C2" s="124"/>
      <c r="D2" s="123"/>
      <c r="E2" s="125"/>
      <c r="F2" s="123"/>
      <c r="G2" s="124"/>
      <c r="H2" s="126"/>
      <c r="I2" s="126"/>
      <c r="J2" s="3"/>
    </row>
    <row r="3" spans="1:10" ht="15" customHeight="1">
      <c r="A3" s="122" t="s">
        <v>113</v>
      </c>
      <c r="B3" s="123"/>
      <c r="C3" s="124"/>
      <c r="D3" s="123"/>
      <c r="E3" s="125"/>
      <c r="F3" s="123"/>
      <c r="G3" s="124"/>
      <c r="H3" s="126"/>
      <c r="I3" s="126"/>
      <c r="J3" s="3"/>
    </row>
    <row r="4" spans="1:10" ht="15" customHeight="1">
      <c r="A4" s="122" t="s">
        <v>5</v>
      </c>
      <c r="B4" s="123"/>
      <c r="C4" s="124"/>
      <c r="D4" s="123"/>
      <c r="E4" s="125"/>
      <c r="F4" s="123"/>
      <c r="G4" s="124"/>
      <c r="H4" s="126"/>
      <c r="I4" s="126"/>
      <c r="J4" s="3"/>
    </row>
    <row r="5" spans="1:10" ht="15" customHeight="1">
      <c r="A5" s="122" t="s">
        <v>6</v>
      </c>
      <c r="B5" s="123"/>
      <c r="C5" s="124"/>
      <c r="D5" s="123"/>
      <c r="E5" s="127"/>
      <c r="F5" s="123"/>
      <c r="G5" s="124"/>
      <c r="H5" s="126"/>
      <c r="I5" s="126"/>
      <c r="J5" s="3"/>
    </row>
    <row r="6" spans="1:10" ht="15" customHeight="1">
      <c r="A6" s="122" t="s">
        <v>114</v>
      </c>
      <c r="B6" s="123"/>
      <c r="C6" s="124"/>
      <c r="D6" s="123"/>
      <c r="E6" s="125"/>
      <c r="F6" s="123"/>
      <c r="G6" s="124"/>
      <c r="H6" s="126"/>
      <c r="I6" s="126"/>
      <c r="J6" s="3"/>
    </row>
    <row r="7" spans="1:10" ht="15" customHeight="1">
      <c r="A7" s="122" t="s">
        <v>115</v>
      </c>
      <c r="B7" s="123"/>
      <c r="C7" s="124"/>
      <c r="D7" s="123"/>
      <c r="E7" s="128" t="s">
        <v>116</v>
      </c>
      <c r="F7" s="123"/>
      <c r="G7" s="124"/>
      <c r="H7" s="126"/>
      <c r="I7" s="126"/>
      <c r="J7" s="3"/>
    </row>
    <row r="8" spans="1:10" ht="15" customHeight="1">
      <c r="A8" s="122" t="s">
        <v>197</v>
      </c>
      <c r="B8" s="129"/>
      <c r="C8" s="130"/>
      <c r="D8" s="129"/>
      <c r="E8" s="131"/>
      <c r="F8" s="129"/>
      <c r="G8" s="130"/>
      <c r="H8" s="132"/>
      <c r="I8" s="132"/>
      <c r="J8" s="3"/>
    </row>
    <row r="9" spans="1:10" ht="15" customHeight="1">
      <c r="A9" s="146"/>
      <c r="B9" s="149" t="s">
        <v>48</v>
      </c>
      <c r="C9" s="150"/>
      <c r="D9" s="149" t="s">
        <v>49</v>
      </c>
      <c r="E9" s="145"/>
      <c r="F9" s="149" t="s">
        <v>50</v>
      </c>
      <c r="G9" s="145"/>
      <c r="H9" s="151"/>
      <c r="I9" s="151"/>
      <c r="J9" s="3"/>
    </row>
    <row r="10" spans="1:10" ht="15" customHeight="1">
      <c r="A10" s="152" t="s">
        <v>51</v>
      </c>
      <c r="B10" s="149" t="s">
        <v>52</v>
      </c>
      <c r="C10" s="153" t="s">
        <v>53</v>
      </c>
      <c r="D10" s="149" t="s">
        <v>52</v>
      </c>
      <c r="E10" s="154" t="s">
        <v>53</v>
      </c>
      <c r="F10" s="149" t="s">
        <v>52</v>
      </c>
      <c r="G10" s="154" t="s">
        <v>53</v>
      </c>
      <c r="H10" s="155" t="s">
        <v>54</v>
      </c>
      <c r="I10" s="155" t="s">
        <v>55</v>
      </c>
      <c r="J10" s="3"/>
    </row>
    <row r="11" spans="1:10" ht="15" customHeight="1">
      <c r="A11" s="152" t="s">
        <v>198</v>
      </c>
      <c r="B11" s="156">
        <v>11</v>
      </c>
      <c r="C11" s="157">
        <v>548.5</v>
      </c>
      <c r="D11" s="156">
        <v>0</v>
      </c>
      <c r="E11" s="154">
        <v>0</v>
      </c>
      <c r="F11" s="156">
        <v>11</v>
      </c>
      <c r="G11" s="154">
        <v>548.5</v>
      </c>
      <c r="H11" s="155" t="s">
        <v>199</v>
      </c>
      <c r="I11" s="155">
        <v>293</v>
      </c>
      <c r="J11" s="3"/>
    </row>
    <row r="12" spans="1:10" ht="15" customHeight="1">
      <c r="A12" s="152" t="s">
        <v>131</v>
      </c>
      <c r="B12" s="156">
        <v>51</v>
      </c>
      <c r="C12" s="157">
        <v>2542.5</v>
      </c>
      <c r="D12" s="156">
        <v>19</v>
      </c>
      <c r="E12" s="154">
        <v>948.5</v>
      </c>
      <c r="F12" s="156">
        <v>70</v>
      </c>
      <c r="G12" s="154">
        <v>3491</v>
      </c>
      <c r="H12" s="155" t="s">
        <v>200</v>
      </c>
      <c r="I12" s="155">
        <v>220.72</v>
      </c>
      <c r="J12" s="3"/>
    </row>
    <row r="13" spans="1:10" ht="15" customHeight="1">
      <c r="A13" s="152" t="s">
        <v>201</v>
      </c>
      <c r="B13" s="156">
        <v>10</v>
      </c>
      <c r="C13" s="157">
        <v>498.5</v>
      </c>
      <c r="D13" s="156">
        <v>0</v>
      </c>
      <c r="E13" s="154">
        <v>0</v>
      </c>
      <c r="F13" s="156">
        <v>10</v>
      </c>
      <c r="G13" s="154">
        <v>498.5</v>
      </c>
      <c r="H13" s="155" t="s">
        <v>202</v>
      </c>
      <c r="I13" s="155">
        <v>310</v>
      </c>
      <c r="J13" s="3"/>
    </row>
    <row r="14" spans="1:10" ht="15" customHeight="1">
      <c r="A14" s="152" t="s">
        <v>203</v>
      </c>
      <c r="B14" s="156">
        <v>5</v>
      </c>
      <c r="C14" s="157">
        <v>248.5</v>
      </c>
      <c r="D14" s="156">
        <v>0</v>
      </c>
      <c r="E14" s="154">
        <v>0</v>
      </c>
      <c r="F14" s="156">
        <v>5</v>
      </c>
      <c r="G14" s="154">
        <v>248.5</v>
      </c>
      <c r="H14" s="155">
        <v>78277.5</v>
      </c>
      <c r="I14" s="155">
        <v>315</v>
      </c>
      <c r="J14" s="3"/>
    </row>
    <row r="15" spans="1:10" ht="15" customHeight="1">
      <c r="A15" s="152" t="s">
        <v>204</v>
      </c>
      <c r="B15" s="156">
        <v>10</v>
      </c>
      <c r="C15" s="157">
        <v>498.5</v>
      </c>
      <c r="D15" s="156">
        <v>10</v>
      </c>
      <c r="E15" s="154">
        <v>499.2</v>
      </c>
      <c r="F15" s="156">
        <v>20</v>
      </c>
      <c r="G15" s="154">
        <v>997.7</v>
      </c>
      <c r="H15" s="155" t="s">
        <v>205</v>
      </c>
      <c r="I15" s="155">
        <v>293.46</v>
      </c>
      <c r="J15" s="3"/>
    </row>
    <row r="16" spans="1:10" ht="15" customHeight="1">
      <c r="A16" s="152" t="s">
        <v>206</v>
      </c>
      <c r="B16" s="146"/>
      <c r="C16" s="157">
        <v>0</v>
      </c>
      <c r="D16" s="156">
        <v>30</v>
      </c>
      <c r="E16" s="154">
        <v>1497.6</v>
      </c>
      <c r="F16" s="156">
        <v>30</v>
      </c>
      <c r="G16" s="154">
        <v>1497.6</v>
      </c>
      <c r="H16" s="155" t="s">
        <v>207</v>
      </c>
      <c r="I16" s="155">
        <v>232.33</v>
      </c>
      <c r="J16" s="3"/>
    </row>
    <row r="17" spans="1:10" ht="15" customHeight="1">
      <c r="A17" s="152" t="s">
        <v>66</v>
      </c>
      <c r="B17" s="156">
        <v>15</v>
      </c>
      <c r="C17" s="157">
        <v>748.5</v>
      </c>
      <c r="D17" s="156">
        <v>0</v>
      </c>
      <c r="E17" s="154">
        <v>0</v>
      </c>
      <c r="F17" s="156">
        <v>15</v>
      </c>
      <c r="G17" s="154">
        <v>748.5</v>
      </c>
      <c r="H17" s="155">
        <v>233285</v>
      </c>
      <c r="I17" s="155">
        <v>311.67000668002675</v>
      </c>
      <c r="J17" s="3"/>
    </row>
    <row r="18" spans="1:10" ht="15" customHeight="1">
      <c r="A18" s="152" t="s">
        <v>139</v>
      </c>
      <c r="B18" s="156">
        <v>30</v>
      </c>
      <c r="C18" s="157">
        <v>1495.5</v>
      </c>
      <c r="D18" s="156">
        <v>0</v>
      </c>
      <c r="E18" s="154">
        <v>0</v>
      </c>
      <c r="F18" s="156">
        <v>30</v>
      </c>
      <c r="G18" s="154">
        <v>1495.5</v>
      </c>
      <c r="H18" s="155" t="s">
        <v>208</v>
      </c>
      <c r="I18" s="155">
        <v>248.33</v>
      </c>
      <c r="J18" s="3"/>
    </row>
    <row r="19" spans="1:10" ht="15" customHeight="1">
      <c r="A19" s="152" t="s">
        <v>70</v>
      </c>
      <c r="B19" s="156">
        <v>40</v>
      </c>
      <c r="C19" s="157">
        <v>1994</v>
      </c>
      <c r="D19" s="156">
        <v>10</v>
      </c>
      <c r="E19" s="154">
        <v>499.2</v>
      </c>
      <c r="F19" s="156">
        <v>50</v>
      </c>
      <c r="G19" s="154">
        <v>2493.2</v>
      </c>
      <c r="H19" s="155" t="s">
        <v>209</v>
      </c>
      <c r="I19" s="155">
        <v>217.4</v>
      </c>
      <c r="J19" s="3"/>
    </row>
    <row r="20" spans="1:10" ht="15" customHeight="1">
      <c r="A20" s="152" t="s">
        <v>74</v>
      </c>
      <c r="B20" s="156">
        <v>45</v>
      </c>
      <c r="C20" s="157">
        <v>2244</v>
      </c>
      <c r="D20" s="156">
        <v>22</v>
      </c>
      <c r="E20" s="154">
        <v>1096.8</v>
      </c>
      <c r="F20" s="156">
        <v>67</v>
      </c>
      <c r="G20" s="154">
        <v>3340.8</v>
      </c>
      <c r="H20" s="155" t="s">
        <v>210</v>
      </c>
      <c r="I20" s="155">
        <v>232.38</v>
      </c>
      <c r="J20" s="3"/>
    </row>
    <row r="21" spans="1:10" ht="15" customHeight="1">
      <c r="A21" s="152" t="s">
        <v>144</v>
      </c>
      <c r="B21" s="156">
        <v>10</v>
      </c>
      <c r="C21" s="157">
        <v>498.5</v>
      </c>
      <c r="D21" s="156">
        <v>0</v>
      </c>
      <c r="E21" s="154">
        <v>0</v>
      </c>
      <c r="F21" s="156">
        <v>10</v>
      </c>
      <c r="G21" s="154">
        <v>498.5</v>
      </c>
      <c r="H21" s="155" t="s">
        <v>211</v>
      </c>
      <c r="I21" s="155">
        <v>303</v>
      </c>
      <c r="J21" s="3"/>
    </row>
    <row r="22" spans="1:10" ht="15" customHeight="1">
      <c r="A22" s="152" t="s">
        <v>80</v>
      </c>
      <c r="B22" s="146"/>
      <c r="C22" s="157">
        <v>0</v>
      </c>
      <c r="D22" s="156">
        <v>34</v>
      </c>
      <c r="E22" s="154">
        <v>1695.4</v>
      </c>
      <c r="F22" s="156">
        <v>34</v>
      </c>
      <c r="G22" s="154">
        <v>1695.4</v>
      </c>
      <c r="H22" s="155" t="s">
        <v>212</v>
      </c>
      <c r="I22" s="155">
        <v>261.08</v>
      </c>
      <c r="J22" s="3"/>
    </row>
    <row r="23" spans="1:10" ht="15" customHeight="1">
      <c r="A23" s="152" t="s">
        <v>84</v>
      </c>
      <c r="B23" s="156">
        <v>20</v>
      </c>
      <c r="C23" s="157">
        <v>997</v>
      </c>
      <c r="D23" s="156">
        <v>0</v>
      </c>
      <c r="E23" s="154">
        <v>0</v>
      </c>
      <c r="F23" s="156">
        <v>20</v>
      </c>
      <c r="G23" s="154">
        <v>997</v>
      </c>
      <c r="H23" s="155" t="s">
        <v>213</v>
      </c>
      <c r="I23" s="155">
        <v>261.5</v>
      </c>
      <c r="J23" s="3"/>
    </row>
    <row r="24" spans="1:10" ht="15" customHeight="1">
      <c r="A24" s="152" t="s">
        <v>86</v>
      </c>
      <c r="B24" s="156">
        <v>60</v>
      </c>
      <c r="C24" s="157">
        <v>2992.5</v>
      </c>
      <c r="D24" s="156">
        <v>17</v>
      </c>
      <c r="E24" s="154">
        <v>848.4</v>
      </c>
      <c r="F24" s="156">
        <v>77</v>
      </c>
      <c r="G24" s="154">
        <v>3840.9</v>
      </c>
      <c r="H24" s="155" t="s">
        <v>214</v>
      </c>
      <c r="I24" s="155">
        <v>203.83</v>
      </c>
      <c r="J24" s="3"/>
    </row>
    <row r="25" spans="1:10" ht="15" customHeight="1">
      <c r="A25" s="152" t="s">
        <v>153</v>
      </c>
      <c r="B25" s="146"/>
      <c r="C25" s="157">
        <v>0</v>
      </c>
      <c r="D25" s="156">
        <v>5</v>
      </c>
      <c r="E25" s="154">
        <v>249.5</v>
      </c>
      <c r="F25" s="156">
        <v>5</v>
      </c>
      <c r="G25" s="154">
        <v>249.5</v>
      </c>
      <c r="H25" s="155">
        <v>36177.5</v>
      </c>
      <c r="I25" s="155">
        <v>145</v>
      </c>
      <c r="J25" s="3"/>
    </row>
    <row r="26" spans="1:10" ht="15" customHeight="1">
      <c r="A26" s="152" t="s">
        <v>215</v>
      </c>
      <c r="B26" s="156">
        <v>20</v>
      </c>
      <c r="C26" s="157">
        <v>997</v>
      </c>
      <c r="D26" s="156">
        <v>0</v>
      </c>
      <c r="E26" s="154">
        <v>0</v>
      </c>
      <c r="F26" s="156">
        <v>20</v>
      </c>
      <c r="G26" s="154">
        <v>997</v>
      </c>
      <c r="H26" s="155" t="s">
        <v>216</v>
      </c>
      <c r="I26" s="155">
        <v>328</v>
      </c>
      <c r="J26" s="3"/>
    </row>
    <row r="27" spans="1:10" ht="15" customHeight="1">
      <c r="A27" s="152" t="s">
        <v>217</v>
      </c>
      <c r="B27" s="156">
        <v>20</v>
      </c>
      <c r="C27" s="157">
        <v>997</v>
      </c>
      <c r="D27" s="156">
        <v>0</v>
      </c>
      <c r="E27" s="154">
        <v>0</v>
      </c>
      <c r="F27" s="156">
        <v>20</v>
      </c>
      <c r="G27" s="154">
        <v>997</v>
      </c>
      <c r="H27" s="155" t="s">
        <v>218</v>
      </c>
      <c r="I27" s="155">
        <v>133.5</v>
      </c>
      <c r="J27" s="3"/>
    </row>
    <row r="28" spans="1:10" ht="15" customHeight="1">
      <c r="A28" s="152" t="s">
        <v>97</v>
      </c>
      <c r="B28" s="156">
        <v>30</v>
      </c>
      <c r="C28" s="157">
        <v>1495.5</v>
      </c>
      <c r="D28" s="156">
        <v>55</v>
      </c>
      <c r="E28" s="154">
        <v>2745.5</v>
      </c>
      <c r="F28" s="156">
        <v>85</v>
      </c>
      <c r="G28" s="154">
        <v>4241</v>
      </c>
      <c r="H28" s="155" t="s">
        <v>219</v>
      </c>
      <c r="I28" s="155">
        <v>226.3</v>
      </c>
      <c r="J28" s="3"/>
    </row>
    <row r="29" spans="1:10" ht="15" customHeight="1">
      <c r="A29" s="152" t="s">
        <v>220</v>
      </c>
      <c r="B29" s="156">
        <v>10</v>
      </c>
      <c r="C29" s="157">
        <v>498.5</v>
      </c>
      <c r="D29" s="156">
        <v>0</v>
      </c>
      <c r="E29" s="154">
        <v>0</v>
      </c>
      <c r="F29" s="156">
        <v>10</v>
      </c>
      <c r="G29" s="154">
        <v>498.5</v>
      </c>
      <c r="H29" s="155">
        <v>68294.5</v>
      </c>
      <c r="I29" s="155">
        <v>137</v>
      </c>
      <c r="J29" s="3"/>
    </row>
    <row r="30" spans="1:10" ht="15" customHeight="1">
      <c r="A30" s="152" t="s">
        <v>99</v>
      </c>
      <c r="B30" s="156">
        <v>11</v>
      </c>
      <c r="C30" s="157">
        <v>548.5</v>
      </c>
      <c r="D30" s="156">
        <v>0</v>
      </c>
      <c r="E30" s="154">
        <v>0</v>
      </c>
      <c r="F30" s="156">
        <v>11</v>
      </c>
      <c r="G30" s="154">
        <v>548.5</v>
      </c>
      <c r="H30" s="155" t="s">
        <v>221</v>
      </c>
      <c r="I30" s="155">
        <v>270</v>
      </c>
      <c r="J30" s="3"/>
    </row>
    <row r="31" spans="1:10" ht="15" customHeight="1">
      <c r="A31" s="152" t="s">
        <v>101</v>
      </c>
      <c r="B31" s="156">
        <v>50</v>
      </c>
      <c r="C31" s="157">
        <v>2492.5</v>
      </c>
      <c r="D31" s="156">
        <v>15</v>
      </c>
      <c r="E31" s="154">
        <v>748.4</v>
      </c>
      <c r="F31" s="156">
        <v>65</v>
      </c>
      <c r="G31" s="154">
        <v>3240.9</v>
      </c>
      <c r="H31" s="155" t="s">
        <v>222</v>
      </c>
      <c r="I31" s="155">
        <v>184.85</v>
      </c>
      <c r="J31" s="3"/>
    </row>
    <row r="32" spans="1:10" ht="15" customHeight="1">
      <c r="A32" s="152" t="s">
        <v>106</v>
      </c>
      <c r="B32" s="156">
        <v>11</v>
      </c>
      <c r="C32" s="157">
        <v>548.5</v>
      </c>
      <c r="D32" s="156">
        <v>0</v>
      </c>
      <c r="E32" s="154">
        <v>0</v>
      </c>
      <c r="F32" s="156">
        <v>11</v>
      </c>
      <c r="G32" s="154">
        <v>548.5</v>
      </c>
      <c r="H32" s="155" t="s">
        <v>223</v>
      </c>
      <c r="I32" s="155">
        <v>300</v>
      </c>
      <c r="J32" s="3"/>
    </row>
    <row r="33" spans="1:10" ht="15" customHeight="1">
      <c r="A33" s="152" t="s">
        <v>224</v>
      </c>
      <c r="B33" s="156">
        <v>30</v>
      </c>
      <c r="C33" s="157">
        <v>1495.5</v>
      </c>
      <c r="D33" s="156">
        <v>0</v>
      </c>
      <c r="E33" s="154">
        <v>0</v>
      </c>
      <c r="F33" s="156">
        <v>30</v>
      </c>
      <c r="G33" s="154">
        <v>1495.5</v>
      </c>
      <c r="H33" s="155" t="s">
        <v>225</v>
      </c>
      <c r="I33" s="155">
        <v>257</v>
      </c>
      <c r="J33" s="3"/>
    </row>
    <row r="34" spans="1:10" ht="15" customHeight="1">
      <c r="A34" s="152" t="s">
        <v>15</v>
      </c>
      <c r="B34" s="156">
        <v>489</v>
      </c>
      <c r="C34" s="157">
        <v>24379.5</v>
      </c>
      <c r="D34" s="156">
        <v>217</v>
      </c>
      <c r="E34" s="154">
        <v>10828.5</v>
      </c>
      <c r="F34" s="156">
        <v>706</v>
      </c>
      <c r="G34" s="154">
        <v>35208</v>
      </c>
      <c r="H34" s="155" t="s">
        <v>226</v>
      </c>
      <c r="I34" s="155">
        <v>232.49</v>
      </c>
      <c r="J34" s="3"/>
    </row>
    <row r="35" spans="1:10" ht="15" customHeight="1">
      <c r="A35" s="3"/>
      <c r="C35" s="142"/>
      <c r="J35" s="3"/>
    </row>
    <row r="36" spans="1:10" ht="15" customHeight="1">
      <c r="A36" s="122" t="s">
        <v>120</v>
      </c>
      <c r="B36" s="143"/>
      <c r="C36" s="144"/>
      <c r="D36" s="143"/>
      <c r="E36" s="145"/>
      <c r="F36" s="143"/>
      <c r="G36" s="144"/>
      <c r="J36" s="3"/>
    </row>
    <row r="37" spans="1:10" ht="15" customHeight="1">
      <c r="A37" s="122" t="s">
        <v>121</v>
      </c>
      <c r="B37" s="143"/>
      <c r="C37" s="144"/>
      <c r="D37" s="143"/>
      <c r="E37" s="145"/>
      <c r="F37" s="143"/>
      <c r="G37" s="144" t="s">
        <v>122</v>
      </c>
      <c r="J37" s="3"/>
    </row>
    <row r="38" spans="1:10" ht="15" customHeight="1">
      <c r="A38" s="122" t="s">
        <v>123</v>
      </c>
      <c r="B38" s="143"/>
      <c r="C38" s="144"/>
      <c r="D38" s="143"/>
      <c r="E38" s="146"/>
      <c r="F38" s="146"/>
      <c r="G38" s="147" t="s">
        <v>124</v>
      </c>
      <c r="J38" s="3"/>
    </row>
    <row r="39" spans="1:10" ht="15" customHeight="1">
      <c r="A39" s="122" t="s">
        <v>125</v>
      </c>
      <c r="B39" s="143"/>
      <c r="C39" s="144"/>
      <c r="D39" s="143"/>
      <c r="E39" s="145"/>
      <c r="F39" s="143"/>
      <c r="G39" s="144"/>
      <c r="J39" s="3"/>
    </row>
    <row r="40" spans="1:10" ht="15" customHeight="1">
      <c r="A40" s="122" t="s">
        <v>126</v>
      </c>
      <c r="B40" s="143"/>
      <c r="C40" s="144"/>
      <c r="D40" s="143"/>
      <c r="E40" s="145"/>
      <c r="F40" s="143"/>
      <c r="G40" s="144"/>
      <c r="J40" s="3"/>
    </row>
    <row r="41" spans="1:10" ht="15" customHeight="1">
      <c r="A41" s="3"/>
      <c r="C41" s="142"/>
      <c r="J41" s="3"/>
    </row>
    <row r="42" spans="1:10" ht="15" customHeight="1">
      <c r="A42" s="3"/>
      <c r="C42" s="142"/>
      <c r="J42" s="3"/>
    </row>
    <row r="43" spans="1:10" ht="15" customHeight="1">
      <c r="A43" s="3"/>
      <c r="C43" s="142"/>
      <c r="J43" s="3"/>
    </row>
    <row r="44" spans="1:10" ht="15" customHeight="1">
      <c r="A44" s="3"/>
      <c r="C44" s="142"/>
      <c r="J44" s="3"/>
    </row>
    <row r="45" spans="1:10" ht="15" customHeight="1">
      <c r="A45" s="3"/>
      <c r="C45" s="142"/>
      <c r="J45" s="3"/>
    </row>
    <row r="46" spans="1:10" ht="15" customHeight="1">
      <c r="A46" s="3"/>
      <c r="C46" s="142"/>
      <c r="J46" s="3"/>
    </row>
    <row r="47" spans="1:10" ht="15" customHeight="1">
      <c r="A47" s="3"/>
      <c r="C47" s="142"/>
      <c r="J47" s="3"/>
    </row>
    <row r="48" spans="1:9" ht="15" customHeight="1">
      <c r="A48" s="47"/>
      <c r="B48" s="48"/>
      <c r="C48" s="49"/>
      <c r="D48" s="48"/>
      <c r="E48" s="50"/>
      <c r="F48" s="48"/>
      <c r="G48" s="50"/>
      <c r="H48" s="53"/>
      <c r="I48" s="53"/>
    </row>
    <row r="49" spans="1:9" ht="15" customHeight="1">
      <c r="A49" s="47"/>
      <c r="B49" s="48"/>
      <c r="C49" s="49"/>
      <c r="D49" s="48"/>
      <c r="E49" s="50"/>
      <c r="F49" s="48"/>
      <c r="G49" s="50"/>
      <c r="H49" s="53"/>
      <c r="I49" s="53"/>
    </row>
    <row r="50" spans="1:9" ht="15" customHeight="1">
      <c r="A50" s="47"/>
      <c r="B50" s="48"/>
      <c r="C50" s="49"/>
      <c r="D50" s="48"/>
      <c r="E50" s="50"/>
      <c r="F50" s="48"/>
      <c r="G50" s="50"/>
      <c r="H50" s="53"/>
      <c r="I50" s="53"/>
    </row>
    <row r="51" spans="1:9" ht="15" customHeight="1">
      <c r="A51" s="47"/>
      <c r="B51" s="48"/>
      <c r="C51" s="49"/>
      <c r="D51" s="48"/>
      <c r="E51" s="50"/>
      <c r="F51" s="48"/>
      <c r="G51" s="50"/>
      <c r="H51" s="53"/>
      <c r="I51" s="53"/>
    </row>
    <row r="52" spans="1:9" ht="15" customHeight="1">
      <c r="A52" s="47"/>
      <c r="B52" s="48"/>
      <c r="C52" s="49"/>
      <c r="D52" s="48"/>
      <c r="E52" s="50"/>
      <c r="F52" s="48"/>
      <c r="G52" s="50"/>
      <c r="H52" s="53"/>
      <c r="I52" s="53"/>
    </row>
    <row r="53" spans="1:9" ht="15" customHeight="1">
      <c r="A53" s="47"/>
      <c r="B53" s="48"/>
      <c r="C53" s="49"/>
      <c r="D53" s="48"/>
      <c r="E53" s="50"/>
      <c r="F53" s="48"/>
      <c r="G53" s="50"/>
      <c r="H53" s="53"/>
      <c r="I53" s="53"/>
    </row>
    <row r="54" spans="1:9" ht="15" customHeight="1">
      <c r="A54" s="47"/>
      <c r="B54" s="48"/>
      <c r="C54" s="49"/>
      <c r="D54" s="48"/>
      <c r="E54" s="50"/>
      <c r="F54" s="48"/>
      <c r="G54" s="50"/>
      <c r="H54" s="53"/>
      <c r="I54" s="53"/>
    </row>
    <row r="55" spans="1:9" ht="15" customHeight="1">
      <c r="A55" s="47"/>
      <c r="B55" s="48"/>
      <c r="C55" s="49"/>
      <c r="D55" s="48"/>
      <c r="E55" s="50"/>
      <c r="F55" s="48"/>
      <c r="G55" s="50"/>
      <c r="H55" s="53"/>
      <c r="I55" s="53"/>
    </row>
    <row r="56" spans="1:9" ht="15" customHeight="1">
      <c r="A56" s="47"/>
      <c r="B56" s="48"/>
      <c r="C56" s="49"/>
      <c r="D56" s="48"/>
      <c r="E56" s="50"/>
      <c r="F56" s="48"/>
      <c r="G56" s="50"/>
      <c r="H56" s="53"/>
      <c r="I56" s="53"/>
    </row>
    <row r="57" spans="1:9" ht="15" customHeight="1">
      <c r="A57" s="47"/>
      <c r="B57" s="48"/>
      <c r="C57" s="49"/>
      <c r="D57" s="48"/>
      <c r="E57" s="50"/>
      <c r="F57" s="48"/>
      <c r="G57" s="50"/>
      <c r="H57" s="53"/>
      <c r="I57" s="53"/>
    </row>
    <row r="58" spans="1:9" ht="15" customHeight="1">
      <c r="A58" s="47"/>
      <c r="B58" s="48"/>
      <c r="C58" s="49"/>
      <c r="D58" s="48"/>
      <c r="E58" s="50"/>
      <c r="F58" s="48"/>
      <c r="G58" s="50"/>
      <c r="H58" s="53"/>
      <c r="I58" s="53"/>
    </row>
    <row r="59" spans="1:9" ht="15" customHeight="1">
      <c r="A59" s="47"/>
      <c r="B59" s="48"/>
      <c r="C59" s="49"/>
      <c r="D59" s="48"/>
      <c r="E59" s="50"/>
      <c r="F59" s="48"/>
      <c r="G59" s="50"/>
      <c r="H59" s="53"/>
      <c r="I59" s="53"/>
    </row>
    <row r="60" spans="1:9" ht="15" customHeight="1">
      <c r="A60" s="47"/>
      <c r="B60" s="48"/>
      <c r="C60" s="49"/>
      <c r="D60" s="48"/>
      <c r="E60" s="50"/>
      <c r="F60" s="48"/>
      <c r="G60" s="50"/>
      <c r="H60" s="53"/>
      <c r="I60" s="53"/>
    </row>
    <row r="61" spans="1:9" ht="15" customHeight="1">
      <c r="A61" s="47"/>
      <c r="B61" s="48"/>
      <c r="C61" s="49"/>
      <c r="D61" s="48"/>
      <c r="E61" s="50"/>
      <c r="F61" s="48"/>
      <c r="G61" s="50"/>
      <c r="H61" s="53"/>
      <c r="I61" s="53"/>
    </row>
    <row r="62" spans="1:9" ht="15" customHeight="1">
      <c r="A62" s="47"/>
      <c r="B62" s="48"/>
      <c r="C62" s="49"/>
      <c r="D62" s="48"/>
      <c r="E62" s="50"/>
      <c r="F62" s="48"/>
      <c r="G62" s="50"/>
      <c r="H62" s="53"/>
      <c r="I62" s="53"/>
    </row>
    <row r="63" spans="1:9" ht="15" customHeight="1">
      <c r="A63" s="47"/>
      <c r="B63" s="48"/>
      <c r="C63" s="49"/>
      <c r="D63" s="48"/>
      <c r="E63" s="50"/>
      <c r="F63" s="48"/>
      <c r="G63" s="50"/>
      <c r="H63" s="53"/>
      <c r="I63" s="53"/>
    </row>
    <row r="64" spans="1:9" ht="15" customHeight="1">
      <c r="A64" s="47"/>
      <c r="B64" s="48"/>
      <c r="C64" s="49"/>
      <c r="D64" s="48"/>
      <c r="E64" s="50"/>
      <c r="F64" s="48"/>
      <c r="G64" s="50"/>
      <c r="H64" s="53"/>
      <c r="I64" s="53"/>
    </row>
    <row r="65" spans="1:9" ht="15" customHeight="1">
      <c r="A65" s="47"/>
      <c r="B65" s="48"/>
      <c r="C65" s="49"/>
      <c r="D65" s="48"/>
      <c r="E65" s="50"/>
      <c r="F65" s="48"/>
      <c r="G65" s="50"/>
      <c r="H65" s="53"/>
      <c r="I65" s="53"/>
    </row>
    <row r="66" spans="1:9" ht="15" customHeight="1">
      <c r="A66" s="47"/>
      <c r="B66" s="48"/>
      <c r="C66" s="49"/>
      <c r="D66" s="48"/>
      <c r="E66" s="50"/>
      <c r="F66" s="48"/>
      <c r="G66" s="50"/>
      <c r="H66" s="53"/>
      <c r="I66" s="53"/>
    </row>
    <row r="67" spans="1:9" ht="15" customHeight="1">
      <c r="A67" s="47"/>
      <c r="B67" s="48"/>
      <c r="C67" s="49"/>
      <c r="D67" s="48"/>
      <c r="E67" s="50"/>
      <c r="F67" s="48"/>
      <c r="G67" s="50"/>
      <c r="H67" s="53"/>
      <c r="I67" s="53"/>
    </row>
    <row r="68" spans="1:9" ht="15" customHeight="1">
      <c r="A68" s="47"/>
      <c r="B68" s="48"/>
      <c r="C68" s="49"/>
      <c r="D68" s="48"/>
      <c r="E68" s="50"/>
      <c r="F68" s="48"/>
      <c r="G68" s="50"/>
      <c r="H68" s="53"/>
      <c r="I68" s="53"/>
    </row>
    <row r="69" spans="1:9" ht="15" customHeight="1">
      <c r="A69" s="47"/>
      <c r="B69" s="48"/>
      <c r="C69" s="49"/>
      <c r="D69" s="48"/>
      <c r="E69" s="50"/>
      <c r="F69" s="48"/>
      <c r="G69" s="50"/>
      <c r="H69" s="53"/>
      <c r="I69" s="53"/>
    </row>
    <row r="70" spans="1:9" ht="15" customHeight="1">
      <c r="A70" s="47"/>
      <c r="B70" s="48"/>
      <c r="C70" s="49"/>
      <c r="D70" s="48"/>
      <c r="E70" s="50"/>
      <c r="F70" s="48"/>
      <c r="G70" s="50"/>
      <c r="H70" s="53"/>
      <c r="I70" s="53"/>
    </row>
    <row r="71" spans="1:9" ht="15" customHeight="1">
      <c r="A71" s="47"/>
      <c r="B71" s="48"/>
      <c r="C71" s="49"/>
      <c r="D71" s="48"/>
      <c r="E71" s="50"/>
      <c r="F71" s="48"/>
      <c r="G71" s="50"/>
      <c r="H71" s="53"/>
      <c r="I71" s="53"/>
    </row>
    <row r="72" spans="1:9" ht="15" customHeight="1">
      <c r="A72" s="47"/>
      <c r="B72" s="48"/>
      <c r="C72" s="49"/>
      <c r="D72" s="48"/>
      <c r="E72" s="50"/>
      <c r="F72" s="48"/>
      <c r="G72" s="50"/>
      <c r="H72" s="53"/>
      <c r="I72" s="53"/>
    </row>
    <row r="73" spans="1:9" ht="15" customHeight="1">
      <c r="A73" s="47"/>
      <c r="B73" s="48"/>
      <c r="C73" s="49"/>
      <c r="D73" s="48"/>
      <c r="E73" s="50"/>
      <c r="F73" s="48"/>
      <c r="G73" s="50"/>
      <c r="H73" s="53"/>
      <c r="I73" s="53"/>
    </row>
    <row r="74" spans="1:9" ht="15" customHeight="1">
      <c r="A74" s="47"/>
      <c r="B74" s="48"/>
      <c r="C74" s="49"/>
      <c r="D74" s="48"/>
      <c r="E74" s="50"/>
      <c r="F74" s="48"/>
      <c r="G74" s="50"/>
      <c r="H74" s="53"/>
      <c r="I74" s="53"/>
    </row>
    <row r="75" spans="1:9" ht="15" customHeight="1">
      <c r="A75" s="47"/>
      <c r="B75" s="48"/>
      <c r="C75" s="49"/>
      <c r="D75" s="48"/>
      <c r="E75" s="50"/>
      <c r="F75" s="48"/>
      <c r="G75" s="50"/>
      <c r="H75" s="53"/>
      <c r="I75" s="53"/>
    </row>
    <row r="76" spans="1:9" ht="15" customHeight="1">
      <c r="A76" s="47"/>
      <c r="B76" s="48"/>
      <c r="C76" s="49"/>
      <c r="D76" s="48"/>
      <c r="E76" s="50"/>
      <c r="F76" s="48"/>
      <c r="G76" s="50"/>
      <c r="H76" s="53"/>
      <c r="I76" s="53"/>
    </row>
    <row r="77" spans="1:9" ht="15" customHeight="1">
      <c r="A77" s="47"/>
      <c r="B77" s="48"/>
      <c r="C77" s="49"/>
      <c r="D77" s="48"/>
      <c r="E77" s="50"/>
      <c r="F77" s="48"/>
      <c r="G77" s="50"/>
      <c r="H77" s="53"/>
      <c r="I77" s="53"/>
    </row>
    <row r="78" spans="1:9" ht="15" customHeight="1">
      <c r="A78" s="47"/>
      <c r="B78" s="48"/>
      <c r="C78" s="49"/>
      <c r="D78" s="48"/>
      <c r="E78" s="50"/>
      <c r="F78" s="48"/>
      <c r="G78" s="50"/>
      <c r="H78" s="53"/>
      <c r="I78" s="53"/>
    </row>
    <row r="79" spans="1:9" ht="15" customHeight="1">
      <c r="A79" s="47"/>
      <c r="B79" s="48"/>
      <c r="C79" s="49"/>
      <c r="D79" s="48"/>
      <c r="E79" s="50"/>
      <c r="F79" s="48"/>
      <c r="G79" s="50"/>
      <c r="H79" s="53"/>
      <c r="I79" s="53"/>
    </row>
    <row r="80" spans="1:9" ht="15" customHeight="1">
      <c r="A80" s="47"/>
      <c r="B80" s="48"/>
      <c r="C80" s="49"/>
      <c r="D80" s="48"/>
      <c r="E80" s="50"/>
      <c r="F80" s="48"/>
      <c r="G80" s="50"/>
      <c r="H80" s="53"/>
      <c r="I80" s="53"/>
    </row>
    <row r="81" spans="1:9" ht="15" customHeight="1">
      <c r="A81" s="47"/>
      <c r="B81" s="48"/>
      <c r="C81" s="49"/>
      <c r="D81" s="48"/>
      <c r="E81" s="50"/>
      <c r="F81" s="48"/>
      <c r="G81" s="50"/>
      <c r="H81" s="53"/>
      <c r="I81" s="53"/>
    </row>
    <row r="82" spans="1:9" ht="15" customHeight="1">
      <c r="A82" s="47"/>
      <c r="B82" s="48"/>
      <c r="C82" s="49"/>
      <c r="D82" s="48"/>
      <c r="E82" s="50"/>
      <c r="F82" s="48"/>
      <c r="G82" s="50"/>
      <c r="H82" s="53"/>
      <c r="I82" s="53"/>
    </row>
    <row r="83" spans="1:9" ht="15" customHeight="1">
      <c r="A83" s="47"/>
      <c r="B83" s="48"/>
      <c r="C83" s="49"/>
      <c r="D83" s="48"/>
      <c r="E83" s="50"/>
      <c r="F83" s="48"/>
      <c r="G83" s="50"/>
      <c r="H83" s="53"/>
      <c r="I83" s="53"/>
    </row>
    <row r="84" spans="1:9" ht="15" customHeight="1">
      <c r="A84" s="47"/>
      <c r="B84" s="48"/>
      <c r="C84" s="49"/>
      <c r="D84" s="48"/>
      <c r="E84" s="50"/>
      <c r="F84" s="48"/>
      <c r="G84" s="50"/>
      <c r="H84" s="53"/>
      <c r="I84" s="53"/>
    </row>
    <row r="85" spans="1:9" ht="15" customHeight="1">
      <c r="A85" s="47"/>
      <c r="B85" s="48"/>
      <c r="C85" s="49"/>
      <c r="D85" s="48"/>
      <c r="E85" s="50"/>
      <c r="F85" s="48"/>
      <c r="G85" s="50"/>
      <c r="H85" s="53"/>
      <c r="I85" s="53"/>
    </row>
    <row r="86" spans="1:9" ht="15" customHeight="1">
      <c r="A86" s="47"/>
      <c r="B86" s="48"/>
      <c r="C86" s="49"/>
      <c r="D86" s="48"/>
      <c r="E86" s="50"/>
      <c r="F86" s="48"/>
      <c r="G86" s="50"/>
      <c r="H86" s="53"/>
      <c r="I86" s="53"/>
    </row>
    <row r="87" spans="1:9" ht="15" customHeight="1">
      <c r="A87" s="47"/>
      <c r="B87" s="48"/>
      <c r="C87" s="49"/>
      <c r="D87" s="48"/>
      <c r="E87" s="50"/>
      <c r="F87" s="48"/>
      <c r="G87" s="50"/>
      <c r="H87" s="53"/>
      <c r="I87" s="53"/>
    </row>
    <row r="88" spans="1:9" ht="15" customHeight="1">
      <c r="A88" s="47"/>
      <c r="B88" s="48"/>
      <c r="C88" s="49"/>
      <c r="D88" s="48"/>
      <c r="E88" s="50"/>
      <c r="F88" s="48"/>
      <c r="G88" s="50"/>
      <c r="H88" s="53"/>
      <c r="I88" s="53"/>
    </row>
    <row r="89" spans="1:9" ht="15" customHeight="1">
      <c r="A89" s="47"/>
      <c r="B89" s="48"/>
      <c r="C89" s="49"/>
      <c r="D89" s="48"/>
      <c r="E89" s="50"/>
      <c r="F89" s="48"/>
      <c r="G89" s="50"/>
      <c r="H89" s="53"/>
      <c r="I89" s="53"/>
    </row>
  </sheetData>
  <sheetProtection/>
  <printOptions/>
  <pageMargins left="0.7" right="0.7" top="0.83" bottom="0.7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E45" sqref="E45"/>
    </sheetView>
  </sheetViews>
  <sheetFormatPr defaultColWidth="9.140625" defaultRowHeight="15" customHeight="1"/>
  <cols>
    <col min="1" max="1" width="30.140625" style="12" customWidth="1"/>
    <col min="2" max="2" width="9.421875" style="37" bestFit="1" customWidth="1"/>
    <col min="3" max="3" width="9.421875" style="38" bestFit="1" customWidth="1"/>
    <col min="4" max="4" width="8.8515625" style="37" customWidth="1"/>
    <col min="5" max="5" width="9.421875" style="36" bestFit="1" customWidth="1"/>
    <col min="6" max="6" width="9.421875" style="37" bestFit="1" customWidth="1"/>
    <col min="7" max="7" width="10.421875" style="36" bestFit="1" customWidth="1"/>
    <col min="8" max="8" width="13.140625" style="54" bestFit="1" customWidth="1"/>
    <col min="9" max="9" width="8.8515625" style="54" customWidth="1"/>
    <col min="10" max="16384" width="9.140625" style="12" customWidth="1"/>
  </cols>
  <sheetData>
    <row r="1" spans="1:10" ht="15" customHeight="1">
      <c r="A1" s="122" t="s">
        <v>127</v>
      </c>
      <c r="B1" s="123"/>
      <c r="C1" s="124"/>
      <c r="D1" s="123"/>
      <c r="E1" s="125"/>
      <c r="F1" s="123"/>
      <c r="G1" s="124"/>
      <c r="H1" s="126"/>
      <c r="I1" s="126"/>
      <c r="J1" s="3"/>
    </row>
    <row r="2" spans="1:10" ht="15" customHeight="1">
      <c r="A2" s="122" t="s">
        <v>128</v>
      </c>
      <c r="B2" s="123"/>
      <c r="C2" s="124"/>
      <c r="D2" s="123"/>
      <c r="E2" s="125"/>
      <c r="F2" s="123"/>
      <c r="G2" s="124"/>
      <c r="H2" s="126"/>
      <c r="I2" s="126"/>
      <c r="J2" s="3"/>
    </row>
    <row r="3" spans="1:10" ht="15" customHeight="1">
      <c r="A3" s="122" t="s">
        <v>113</v>
      </c>
      <c r="B3" s="123"/>
      <c r="C3" s="124"/>
      <c r="D3" s="123"/>
      <c r="E3" s="125"/>
      <c r="F3" s="123"/>
      <c r="G3" s="124"/>
      <c r="H3" s="126"/>
      <c r="I3" s="126"/>
      <c r="J3" s="3"/>
    </row>
    <row r="4" spans="1:10" ht="15" customHeight="1">
      <c r="A4" s="122" t="s">
        <v>5</v>
      </c>
      <c r="B4" s="123"/>
      <c r="C4" s="124"/>
      <c r="D4" s="123"/>
      <c r="E4" s="125"/>
      <c r="F4" s="123"/>
      <c r="G4" s="124"/>
      <c r="H4" s="126"/>
      <c r="I4" s="126"/>
      <c r="J4" s="3"/>
    </row>
    <row r="5" spans="1:10" ht="15" customHeight="1">
      <c r="A5" s="122" t="s">
        <v>6</v>
      </c>
      <c r="B5" s="123"/>
      <c r="C5" s="124"/>
      <c r="D5" s="123"/>
      <c r="E5" s="127"/>
      <c r="F5" s="123"/>
      <c r="G5" s="124"/>
      <c r="H5" s="126"/>
      <c r="I5" s="126"/>
      <c r="J5" s="3"/>
    </row>
    <row r="6" spans="1:10" ht="15" customHeight="1">
      <c r="A6" s="122" t="s">
        <v>114</v>
      </c>
      <c r="B6" s="123"/>
      <c r="C6" s="124"/>
      <c r="D6" s="123"/>
      <c r="E6" s="125"/>
      <c r="F6" s="123"/>
      <c r="G6" s="124"/>
      <c r="H6" s="126"/>
      <c r="I6" s="126"/>
      <c r="J6" s="3"/>
    </row>
    <row r="7" spans="1:10" ht="15" customHeight="1">
      <c r="A7" s="122" t="s">
        <v>115</v>
      </c>
      <c r="B7" s="123"/>
      <c r="C7" s="124"/>
      <c r="D7" s="123"/>
      <c r="E7" s="128" t="s">
        <v>116</v>
      </c>
      <c r="F7" s="123"/>
      <c r="G7" s="124"/>
      <c r="H7" s="126"/>
      <c r="I7" s="126"/>
      <c r="J7" s="3"/>
    </row>
    <row r="8" spans="1:10" ht="15" customHeight="1">
      <c r="A8" s="122" t="s">
        <v>129</v>
      </c>
      <c r="B8" s="129"/>
      <c r="C8" s="130"/>
      <c r="D8" s="129"/>
      <c r="E8" s="131"/>
      <c r="F8" s="129"/>
      <c r="G8" s="130"/>
      <c r="H8" s="132"/>
      <c r="I8" s="132"/>
      <c r="J8" s="3"/>
    </row>
    <row r="9" spans="1:10" ht="15" customHeight="1">
      <c r="A9" s="133"/>
      <c r="B9" s="134" t="s">
        <v>48</v>
      </c>
      <c r="C9" s="135"/>
      <c r="D9" s="134" t="s">
        <v>49</v>
      </c>
      <c r="E9" s="136"/>
      <c r="F9" s="134" t="s">
        <v>50</v>
      </c>
      <c r="G9" s="136"/>
      <c r="H9" s="137"/>
      <c r="I9" s="137"/>
      <c r="J9" s="3"/>
    </row>
    <row r="10" spans="1:10" ht="15" customHeight="1">
      <c r="A10" s="138" t="s">
        <v>51</v>
      </c>
      <c r="B10" s="134" t="s">
        <v>52</v>
      </c>
      <c r="C10" s="139" t="s">
        <v>53</v>
      </c>
      <c r="D10" s="134" t="s">
        <v>52</v>
      </c>
      <c r="E10" s="140" t="s">
        <v>53</v>
      </c>
      <c r="F10" s="134" t="s">
        <v>52</v>
      </c>
      <c r="G10" s="140" t="s">
        <v>53</v>
      </c>
      <c r="H10" s="141" t="s">
        <v>54</v>
      </c>
      <c r="I10" s="141" t="s">
        <v>55</v>
      </c>
      <c r="J10" s="3"/>
    </row>
    <row r="11" spans="1:10" ht="15" customHeight="1">
      <c r="A11" s="138" t="s">
        <v>58</v>
      </c>
      <c r="B11" s="134">
        <v>11</v>
      </c>
      <c r="C11" s="139">
        <v>548.5</v>
      </c>
      <c r="D11" s="134">
        <v>0</v>
      </c>
      <c r="E11" s="140">
        <v>0</v>
      </c>
      <c r="F11" s="134">
        <v>11</v>
      </c>
      <c r="G11" s="140">
        <v>548.5</v>
      </c>
      <c r="H11" s="141" t="s">
        <v>130</v>
      </c>
      <c r="I11" s="141">
        <v>348</v>
      </c>
      <c r="J11" s="3"/>
    </row>
    <row r="12" spans="1:10" ht="15" customHeight="1">
      <c r="A12" s="138" t="s">
        <v>131</v>
      </c>
      <c r="B12" s="134">
        <v>35</v>
      </c>
      <c r="C12" s="139">
        <v>1745.5</v>
      </c>
      <c r="D12" s="134">
        <v>15</v>
      </c>
      <c r="E12" s="140">
        <v>748.4</v>
      </c>
      <c r="F12" s="134">
        <v>50</v>
      </c>
      <c r="G12" s="140">
        <v>2493.9</v>
      </c>
      <c r="H12" s="141" t="s">
        <v>132</v>
      </c>
      <c r="I12" s="141">
        <v>240.69</v>
      </c>
      <c r="J12" s="3"/>
    </row>
    <row r="13" spans="1:10" ht="15" customHeight="1">
      <c r="A13" s="138" t="s">
        <v>133</v>
      </c>
      <c r="B13" s="134">
        <v>10</v>
      </c>
      <c r="C13" s="139">
        <v>498.5</v>
      </c>
      <c r="D13" s="134">
        <v>0</v>
      </c>
      <c r="E13" s="140">
        <v>0</v>
      </c>
      <c r="F13" s="134">
        <v>10</v>
      </c>
      <c r="G13" s="140">
        <v>498.5</v>
      </c>
      <c r="H13" s="141" t="s">
        <v>134</v>
      </c>
      <c r="I13" s="141">
        <v>227</v>
      </c>
      <c r="J13" s="3"/>
    </row>
    <row r="14" spans="1:10" ht="15" customHeight="1">
      <c r="A14" s="138" t="s">
        <v>135</v>
      </c>
      <c r="B14" s="134">
        <v>40</v>
      </c>
      <c r="C14" s="139">
        <v>1997</v>
      </c>
      <c r="D14" s="134">
        <v>0</v>
      </c>
      <c r="E14" s="140">
        <v>0</v>
      </c>
      <c r="F14" s="134">
        <v>40</v>
      </c>
      <c r="G14" s="140">
        <v>1997</v>
      </c>
      <c r="H14" s="141" t="s">
        <v>136</v>
      </c>
      <c r="I14" s="141">
        <v>159.5</v>
      </c>
      <c r="J14" s="3"/>
    </row>
    <row r="15" spans="1:10" ht="15" customHeight="1">
      <c r="A15" s="138" t="s">
        <v>64</v>
      </c>
      <c r="B15" s="134"/>
      <c r="C15" s="139">
        <v>0</v>
      </c>
      <c r="D15" s="134">
        <v>15</v>
      </c>
      <c r="E15" s="140">
        <v>748.4</v>
      </c>
      <c r="F15" s="134">
        <v>15</v>
      </c>
      <c r="G15" s="140">
        <v>748.4</v>
      </c>
      <c r="H15" s="141" t="s">
        <v>137</v>
      </c>
      <c r="I15" s="141">
        <v>293.33</v>
      </c>
      <c r="J15" s="3"/>
    </row>
    <row r="16" spans="1:10" ht="15" customHeight="1">
      <c r="A16" s="138" t="s">
        <v>66</v>
      </c>
      <c r="B16" s="134">
        <v>8</v>
      </c>
      <c r="C16" s="139">
        <v>400</v>
      </c>
      <c r="D16" s="134">
        <v>0</v>
      </c>
      <c r="E16" s="140">
        <v>0</v>
      </c>
      <c r="F16" s="134">
        <v>8</v>
      </c>
      <c r="G16" s="140">
        <v>400</v>
      </c>
      <c r="H16" s="141" t="s">
        <v>138</v>
      </c>
      <c r="I16" s="141">
        <v>310</v>
      </c>
      <c r="J16" s="3"/>
    </row>
    <row r="17" spans="1:10" ht="15" customHeight="1">
      <c r="A17" s="138" t="s">
        <v>139</v>
      </c>
      <c r="B17" s="134">
        <v>221</v>
      </c>
      <c r="C17" s="139">
        <v>11018.5</v>
      </c>
      <c r="D17" s="134">
        <v>0</v>
      </c>
      <c r="E17" s="140">
        <v>0</v>
      </c>
      <c r="F17" s="134">
        <v>221</v>
      </c>
      <c r="G17" s="140">
        <v>11018.5</v>
      </c>
      <c r="H17" s="141" t="s">
        <v>140</v>
      </c>
      <c r="I17" s="141">
        <v>253.28</v>
      </c>
      <c r="J17" s="3"/>
    </row>
    <row r="18" spans="1:10" ht="15" customHeight="1">
      <c r="A18" s="138" t="s">
        <v>70</v>
      </c>
      <c r="B18" s="134">
        <v>100</v>
      </c>
      <c r="C18" s="139">
        <v>4985</v>
      </c>
      <c r="D18" s="134">
        <v>50</v>
      </c>
      <c r="E18" s="140">
        <v>2495.2</v>
      </c>
      <c r="F18" s="134">
        <v>150</v>
      </c>
      <c r="G18" s="140">
        <v>7480.2</v>
      </c>
      <c r="H18" s="141" t="s">
        <v>141</v>
      </c>
      <c r="I18" s="141">
        <v>229.89</v>
      </c>
      <c r="J18" s="3"/>
    </row>
    <row r="19" spans="1:10" ht="15" customHeight="1">
      <c r="A19" s="138" t="s">
        <v>72</v>
      </c>
      <c r="B19" s="134">
        <v>10</v>
      </c>
      <c r="C19" s="139">
        <v>498.5</v>
      </c>
      <c r="D19" s="134">
        <v>0</v>
      </c>
      <c r="E19" s="140">
        <v>0</v>
      </c>
      <c r="F19" s="134">
        <v>10</v>
      </c>
      <c r="G19" s="140">
        <v>498.5</v>
      </c>
      <c r="H19" s="141" t="s">
        <v>142</v>
      </c>
      <c r="I19" s="141">
        <v>275</v>
      </c>
      <c r="J19" s="3"/>
    </row>
    <row r="20" spans="1:10" ht="15" customHeight="1">
      <c r="A20" s="138" t="s">
        <v>74</v>
      </c>
      <c r="B20" s="134">
        <v>212</v>
      </c>
      <c r="C20" s="139">
        <v>10570</v>
      </c>
      <c r="D20" s="134">
        <v>88</v>
      </c>
      <c r="E20" s="140">
        <v>4391.5</v>
      </c>
      <c r="F20" s="134">
        <v>300</v>
      </c>
      <c r="G20" s="140">
        <v>14961.5</v>
      </c>
      <c r="H20" s="141" t="s">
        <v>143</v>
      </c>
      <c r="I20" s="141">
        <v>239.16</v>
      </c>
      <c r="J20" s="3"/>
    </row>
    <row r="21" spans="1:10" ht="15" customHeight="1">
      <c r="A21" s="138" t="s">
        <v>144</v>
      </c>
      <c r="B21" s="134"/>
      <c r="C21" s="139">
        <v>0</v>
      </c>
      <c r="D21" s="134">
        <v>15</v>
      </c>
      <c r="E21" s="140">
        <v>748.4</v>
      </c>
      <c r="F21" s="134">
        <v>15</v>
      </c>
      <c r="G21" s="140">
        <v>748.4</v>
      </c>
      <c r="H21" s="141" t="s">
        <v>145</v>
      </c>
      <c r="I21" s="141">
        <v>273</v>
      </c>
      <c r="J21" s="3"/>
    </row>
    <row r="22" spans="1:10" ht="15" customHeight="1">
      <c r="A22" s="138" t="s">
        <v>78</v>
      </c>
      <c r="B22" s="134">
        <v>36</v>
      </c>
      <c r="C22" s="139">
        <v>1795.5</v>
      </c>
      <c r="D22" s="134">
        <v>40</v>
      </c>
      <c r="E22" s="140">
        <v>1996</v>
      </c>
      <c r="F22" s="134">
        <v>76</v>
      </c>
      <c r="G22" s="140">
        <v>3791.5</v>
      </c>
      <c r="H22" s="141" t="s">
        <v>146</v>
      </c>
      <c r="I22" s="141">
        <v>242</v>
      </c>
      <c r="J22" s="3"/>
    </row>
    <row r="23" spans="1:10" ht="14.25">
      <c r="A23" s="138" t="s">
        <v>80</v>
      </c>
      <c r="B23" s="134">
        <v>4</v>
      </c>
      <c r="C23" s="139">
        <v>198.5</v>
      </c>
      <c r="D23" s="134">
        <f>5+13</f>
        <v>18</v>
      </c>
      <c r="E23" s="140">
        <f>249.5+648.7</f>
        <v>898.2</v>
      </c>
      <c r="F23" s="134">
        <f>9+13</f>
        <v>22</v>
      </c>
      <c r="G23" s="140">
        <f>448+648.7</f>
        <v>1096.7</v>
      </c>
      <c r="H23" s="141">
        <f>139340.5+154631.1</f>
        <v>293971.6</v>
      </c>
      <c r="I23" s="141">
        <f>H23/G23</f>
        <v>268.0510622777423</v>
      </c>
      <c r="J23" s="3"/>
    </row>
    <row r="24" spans="1:10" ht="15" customHeight="1">
      <c r="A24" s="138" t="s">
        <v>82</v>
      </c>
      <c r="B24" s="134"/>
      <c r="C24" s="139">
        <v>0</v>
      </c>
      <c r="D24" s="134">
        <v>5</v>
      </c>
      <c r="E24" s="140">
        <v>249</v>
      </c>
      <c r="F24" s="134">
        <v>5</v>
      </c>
      <c r="G24" s="140">
        <v>249</v>
      </c>
      <c r="H24" s="141">
        <v>78690</v>
      </c>
      <c r="I24" s="141">
        <v>316.02</v>
      </c>
      <c r="J24" s="3"/>
    </row>
    <row r="25" spans="1:10" ht="15" customHeight="1">
      <c r="A25" s="138" t="s">
        <v>147</v>
      </c>
      <c r="B25" s="134">
        <v>10</v>
      </c>
      <c r="C25" s="139">
        <v>498.5</v>
      </c>
      <c r="D25" s="134">
        <v>0</v>
      </c>
      <c r="E25" s="140">
        <v>0</v>
      </c>
      <c r="F25" s="134">
        <v>10</v>
      </c>
      <c r="G25" s="140">
        <v>498.5</v>
      </c>
      <c r="H25" s="141" t="s">
        <v>148</v>
      </c>
      <c r="I25" s="141">
        <v>226</v>
      </c>
      <c r="J25" s="3"/>
    </row>
    <row r="26" spans="1:10" ht="15" customHeight="1">
      <c r="A26" s="138" t="s">
        <v>149</v>
      </c>
      <c r="B26" s="134">
        <v>20</v>
      </c>
      <c r="C26" s="139">
        <v>997</v>
      </c>
      <c r="D26" s="134">
        <v>0</v>
      </c>
      <c r="E26" s="140">
        <v>0</v>
      </c>
      <c r="F26" s="134">
        <v>20</v>
      </c>
      <c r="G26" s="140">
        <v>997</v>
      </c>
      <c r="H26" s="141" t="s">
        <v>150</v>
      </c>
      <c r="I26" s="141">
        <v>295.5</v>
      </c>
      <c r="J26" s="3"/>
    </row>
    <row r="27" spans="1:10" ht="15" customHeight="1">
      <c r="A27" s="138" t="s">
        <v>84</v>
      </c>
      <c r="B27" s="134">
        <v>30</v>
      </c>
      <c r="C27" s="139">
        <v>1495.5</v>
      </c>
      <c r="D27" s="134">
        <v>0</v>
      </c>
      <c r="E27" s="140">
        <v>0</v>
      </c>
      <c r="F27" s="134">
        <v>30</v>
      </c>
      <c r="G27" s="140">
        <v>1495.5</v>
      </c>
      <c r="H27" s="141" t="s">
        <v>151</v>
      </c>
      <c r="I27" s="141">
        <v>259.33</v>
      </c>
      <c r="J27" s="3"/>
    </row>
    <row r="28" spans="1:10" ht="15" customHeight="1">
      <c r="A28" s="138" t="s">
        <v>90</v>
      </c>
      <c r="B28" s="134">
        <v>21</v>
      </c>
      <c r="C28" s="139">
        <v>1047</v>
      </c>
      <c r="D28" s="134">
        <v>0</v>
      </c>
      <c r="E28" s="140">
        <v>0</v>
      </c>
      <c r="F28" s="134">
        <v>21</v>
      </c>
      <c r="G28" s="140">
        <v>1047</v>
      </c>
      <c r="H28" s="141" t="s">
        <v>152</v>
      </c>
      <c r="I28" s="141">
        <v>282.72</v>
      </c>
      <c r="J28" s="3"/>
    </row>
    <row r="29" spans="1:10" ht="15" customHeight="1">
      <c r="A29" s="138" t="s">
        <v>153</v>
      </c>
      <c r="B29" s="134">
        <v>11</v>
      </c>
      <c r="C29" s="139">
        <v>548.5</v>
      </c>
      <c r="D29" s="134">
        <v>0</v>
      </c>
      <c r="E29" s="140">
        <v>0</v>
      </c>
      <c r="F29" s="134">
        <v>11</v>
      </c>
      <c r="G29" s="140">
        <v>548.5</v>
      </c>
      <c r="H29" s="141" t="s">
        <v>154</v>
      </c>
      <c r="I29" s="141">
        <v>291.09</v>
      </c>
      <c r="J29" s="3"/>
    </row>
    <row r="30" spans="1:10" ht="15" customHeight="1">
      <c r="A30" s="138" t="s">
        <v>93</v>
      </c>
      <c r="B30" s="134">
        <v>30</v>
      </c>
      <c r="C30" s="139">
        <v>1495.5</v>
      </c>
      <c r="D30" s="134">
        <v>0</v>
      </c>
      <c r="E30" s="140">
        <v>0</v>
      </c>
      <c r="F30" s="134">
        <v>30</v>
      </c>
      <c r="G30" s="140">
        <v>1495.5</v>
      </c>
      <c r="H30" s="141" t="s">
        <v>155</v>
      </c>
      <c r="I30" s="141">
        <v>234.33</v>
      </c>
      <c r="J30" s="3"/>
    </row>
    <row r="31" spans="1:10" ht="15" customHeight="1">
      <c r="A31" s="138" t="s">
        <v>156</v>
      </c>
      <c r="B31" s="134"/>
      <c r="C31" s="139">
        <v>0</v>
      </c>
      <c r="D31" s="134">
        <v>15</v>
      </c>
      <c r="E31" s="140">
        <v>748.5</v>
      </c>
      <c r="F31" s="134">
        <v>15</v>
      </c>
      <c r="G31" s="140">
        <v>748.5</v>
      </c>
      <c r="H31" s="141" t="s">
        <v>157</v>
      </c>
      <c r="I31" s="141">
        <v>260.92</v>
      </c>
      <c r="J31" s="3"/>
    </row>
    <row r="32" spans="1:10" ht="15" customHeight="1">
      <c r="A32" s="138" t="s">
        <v>158</v>
      </c>
      <c r="B32" s="134">
        <v>21</v>
      </c>
      <c r="C32" s="139">
        <v>1047</v>
      </c>
      <c r="D32" s="134">
        <v>0</v>
      </c>
      <c r="E32" s="140">
        <v>0</v>
      </c>
      <c r="F32" s="134">
        <v>21</v>
      </c>
      <c r="G32" s="140">
        <v>1047</v>
      </c>
      <c r="H32" s="141" t="s">
        <v>159</v>
      </c>
      <c r="I32" s="141">
        <v>295.24</v>
      </c>
      <c r="J32" s="3"/>
    </row>
    <row r="33" spans="1:10" ht="15" customHeight="1">
      <c r="A33" s="138" t="s">
        <v>160</v>
      </c>
      <c r="B33" s="134">
        <v>30</v>
      </c>
      <c r="C33" s="139">
        <v>1495.5</v>
      </c>
      <c r="D33" s="134">
        <v>0</v>
      </c>
      <c r="E33" s="140">
        <v>0</v>
      </c>
      <c r="F33" s="134">
        <v>30</v>
      </c>
      <c r="G33" s="140">
        <v>1495.5</v>
      </c>
      <c r="H33" s="141" t="s">
        <v>161</v>
      </c>
      <c r="I33" s="141">
        <v>224.33</v>
      </c>
      <c r="J33" s="3"/>
    </row>
    <row r="34" spans="1:10" ht="15" customHeight="1">
      <c r="A34" s="138" t="s">
        <v>97</v>
      </c>
      <c r="B34" s="134">
        <v>52</v>
      </c>
      <c r="C34" s="139">
        <v>2592.5</v>
      </c>
      <c r="D34" s="134">
        <v>70</v>
      </c>
      <c r="E34" s="140">
        <v>3494.4</v>
      </c>
      <c r="F34" s="134">
        <v>122</v>
      </c>
      <c r="G34" s="140">
        <v>6086.9</v>
      </c>
      <c r="H34" s="141" t="s">
        <v>162</v>
      </c>
      <c r="I34" s="141">
        <v>231.31</v>
      </c>
      <c r="J34" s="3"/>
    </row>
    <row r="35" spans="1:10" ht="15" customHeight="1">
      <c r="A35" s="138" t="s">
        <v>99</v>
      </c>
      <c r="B35" s="134">
        <v>30</v>
      </c>
      <c r="C35" s="139">
        <v>1495.5</v>
      </c>
      <c r="D35" s="134">
        <v>0</v>
      </c>
      <c r="E35" s="140">
        <v>0</v>
      </c>
      <c r="F35" s="134">
        <v>30</v>
      </c>
      <c r="G35" s="140">
        <v>1495.5</v>
      </c>
      <c r="H35" s="141" t="s">
        <v>163</v>
      </c>
      <c r="I35" s="141">
        <v>262</v>
      </c>
      <c r="J35" s="3"/>
    </row>
    <row r="36" spans="1:10" ht="15" customHeight="1">
      <c r="A36" s="138" t="s">
        <v>101</v>
      </c>
      <c r="B36" s="134">
        <v>31</v>
      </c>
      <c r="C36" s="139">
        <v>1542.5</v>
      </c>
      <c r="D36" s="134">
        <v>5</v>
      </c>
      <c r="E36" s="140">
        <v>249.5</v>
      </c>
      <c r="F36" s="134">
        <v>36</v>
      </c>
      <c r="G36" s="140">
        <v>1792</v>
      </c>
      <c r="H36" s="141" t="s">
        <v>164</v>
      </c>
      <c r="I36" s="141">
        <v>249.01</v>
      </c>
      <c r="J36" s="3"/>
    </row>
    <row r="37" spans="1:10" ht="15" customHeight="1">
      <c r="A37" s="138" t="s">
        <v>102</v>
      </c>
      <c r="B37" s="134"/>
      <c r="C37" s="139">
        <v>0</v>
      </c>
      <c r="D37" s="134">
        <v>70</v>
      </c>
      <c r="E37" s="140">
        <v>3492</v>
      </c>
      <c r="F37" s="134">
        <v>70</v>
      </c>
      <c r="G37" s="140">
        <v>3492</v>
      </c>
      <c r="H37" s="141" t="s">
        <v>165</v>
      </c>
      <c r="I37" s="141">
        <v>272.99</v>
      </c>
      <c r="J37" s="3"/>
    </row>
    <row r="38" spans="1:10" ht="15" customHeight="1">
      <c r="A38" s="138" t="s">
        <v>15</v>
      </c>
      <c r="B38" s="134">
        <v>973</v>
      </c>
      <c r="C38" s="139">
        <v>48510.5</v>
      </c>
      <c r="D38" s="134">
        <v>406</v>
      </c>
      <c r="E38" s="140">
        <v>20259.5</v>
      </c>
      <c r="F38" s="134">
        <v>1379</v>
      </c>
      <c r="G38" s="140">
        <v>68770</v>
      </c>
      <c r="H38" s="141" t="s">
        <v>166</v>
      </c>
      <c r="I38" s="141">
        <v>246.14</v>
      </c>
      <c r="J38" s="3"/>
    </row>
    <row r="39" spans="1:10" ht="15" customHeight="1">
      <c r="A39" s="3"/>
      <c r="C39" s="142"/>
      <c r="J39" s="3"/>
    </row>
    <row r="40" spans="1:10" ht="15" customHeight="1">
      <c r="A40" s="122" t="s">
        <v>120</v>
      </c>
      <c r="B40" s="143"/>
      <c r="C40" s="144"/>
      <c r="D40" s="143"/>
      <c r="E40" s="145"/>
      <c r="F40" s="143"/>
      <c r="G40" s="144"/>
      <c r="J40" s="3"/>
    </row>
    <row r="41" spans="1:10" ht="15" customHeight="1">
      <c r="A41" s="122" t="s">
        <v>121</v>
      </c>
      <c r="B41" s="143"/>
      <c r="C41" s="144"/>
      <c r="D41" s="143"/>
      <c r="E41" s="145"/>
      <c r="F41" s="143"/>
      <c r="G41" s="144" t="s">
        <v>122</v>
      </c>
      <c r="J41" s="3"/>
    </row>
    <row r="42" spans="1:10" ht="15" customHeight="1">
      <c r="A42" s="122" t="s">
        <v>123</v>
      </c>
      <c r="B42" s="143"/>
      <c r="C42" s="144"/>
      <c r="D42" s="143"/>
      <c r="E42" s="146"/>
      <c r="F42" s="146"/>
      <c r="G42" s="147" t="s">
        <v>124</v>
      </c>
      <c r="J42" s="3"/>
    </row>
    <row r="43" spans="1:10" ht="15" customHeight="1">
      <c r="A43" s="122" t="s">
        <v>125</v>
      </c>
      <c r="B43" s="143"/>
      <c r="C43" s="144"/>
      <c r="D43" s="143"/>
      <c r="E43" s="145"/>
      <c r="F43" s="143"/>
      <c r="G43" s="144"/>
      <c r="J43" s="3"/>
    </row>
    <row r="44" spans="1:10" ht="15" customHeight="1">
      <c r="A44" s="122" t="s">
        <v>126</v>
      </c>
      <c r="B44" s="143"/>
      <c r="C44" s="144"/>
      <c r="D44" s="143"/>
      <c r="E44" s="145"/>
      <c r="F44" s="143"/>
      <c r="G44" s="144"/>
      <c r="J44" s="3"/>
    </row>
    <row r="45" spans="1:10" ht="15" customHeight="1">
      <c r="A45" s="3"/>
      <c r="C45" s="142"/>
      <c r="J45" s="3"/>
    </row>
    <row r="46" spans="1:10" ht="15" customHeight="1">
      <c r="A46" s="3"/>
      <c r="C46" s="142"/>
      <c r="J46" s="3"/>
    </row>
    <row r="47" spans="1:10" ht="15" customHeight="1">
      <c r="A47" s="3"/>
      <c r="C47" s="142"/>
      <c r="J47" s="3"/>
    </row>
    <row r="48" spans="1:10" ht="15" customHeight="1">
      <c r="A48" s="3"/>
      <c r="C48" s="142"/>
      <c r="J48" s="3"/>
    </row>
    <row r="49" spans="1:10" ht="15" customHeight="1">
      <c r="A49" s="3"/>
      <c r="C49" s="142"/>
      <c r="J49" s="3"/>
    </row>
    <row r="50" spans="1:10" ht="15" customHeight="1">
      <c r="A50" s="3"/>
      <c r="C50" s="142"/>
      <c r="J50" s="3"/>
    </row>
    <row r="51" spans="1:10" ht="15" customHeight="1">
      <c r="A51" s="3"/>
      <c r="C51" s="142"/>
      <c r="J51" s="3"/>
    </row>
    <row r="52" spans="1:9" ht="15" customHeight="1">
      <c r="A52" s="47"/>
      <c r="B52" s="48"/>
      <c r="C52" s="49"/>
      <c r="D52" s="48"/>
      <c r="E52" s="50"/>
      <c r="F52" s="48"/>
      <c r="G52" s="50"/>
      <c r="H52" s="53"/>
      <c r="I52" s="53"/>
    </row>
    <row r="53" spans="1:9" ht="15" customHeight="1">
      <c r="A53" s="47"/>
      <c r="B53" s="48"/>
      <c r="C53" s="49"/>
      <c r="D53" s="48"/>
      <c r="E53" s="50"/>
      <c r="F53" s="48"/>
      <c r="G53" s="50"/>
      <c r="H53" s="53"/>
      <c r="I53" s="53"/>
    </row>
    <row r="54" spans="1:9" ht="15" customHeight="1">
      <c r="A54" s="47"/>
      <c r="B54" s="48"/>
      <c r="C54" s="49"/>
      <c r="D54" s="48"/>
      <c r="E54" s="50"/>
      <c r="F54" s="48"/>
      <c r="G54" s="50"/>
      <c r="H54" s="53"/>
      <c r="I54" s="53"/>
    </row>
    <row r="55" spans="1:9" ht="15" customHeight="1">
      <c r="A55" s="47"/>
      <c r="B55" s="48"/>
      <c r="C55" s="49"/>
      <c r="D55" s="48"/>
      <c r="E55" s="50"/>
      <c r="F55" s="48"/>
      <c r="G55" s="50"/>
      <c r="H55" s="53"/>
      <c r="I55" s="53"/>
    </row>
    <row r="56" spans="1:9" ht="15" customHeight="1">
      <c r="A56" s="47"/>
      <c r="B56" s="48"/>
      <c r="C56" s="49"/>
      <c r="D56" s="48"/>
      <c r="E56" s="50"/>
      <c r="F56" s="48"/>
      <c r="G56" s="50"/>
      <c r="H56" s="53"/>
      <c r="I56" s="53"/>
    </row>
    <row r="57" spans="1:9" ht="15" customHeight="1">
      <c r="A57" s="47"/>
      <c r="B57" s="48"/>
      <c r="C57" s="49"/>
      <c r="D57" s="48"/>
      <c r="E57" s="50"/>
      <c r="F57" s="48"/>
      <c r="G57" s="50"/>
      <c r="H57" s="53"/>
      <c r="I57" s="53"/>
    </row>
    <row r="58" spans="1:9" ht="15" customHeight="1">
      <c r="A58" s="47"/>
      <c r="B58" s="48"/>
      <c r="C58" s="49"/>
      <c r="D58" s="48"/>
      <c r="E58" s="50"/>
      <c r="F58" s="48"/>
      <c r="G58" s="50"/>
      <c r="H58" s="53"/>
      <c r="I58" s="53"/>
    </row>
    <row r="59" spans="1:9" ht="15" customHeight="1">
      <c r="A59" s="47"/>
      <c r="B59" s="48"/>
      <c r="C59" s="49"/>
      <c r="D59" s="48"/>
      <c r="E59" s="50"/>
      <c r="F59" s="48"/>
      <c r="G59" s="50"/>
      <c r="H59" s="53"/>
      <c r="I59" s="53"/>
    </row>
    <row r="60" spans="1:9" ht="15" customHeight="1">
      <c r="A60" s="47"/>
      <c r="B60" s="48"/>
      <c r="C60" s="49"/>
      <c r="D60" s="48"/>
      <c r="E60" s="50"/>
      <c r="F60" s="48"/>
      <c r="G60" s="50"/>
      <c r="H60" s="53"/>
      <c r="I60" s="53"/>
    </row>
    <row r="61" spans="1:9" ht="15" customHeight="1">
      <c r="A61" s="47"/>
      <c r="B61" s="48"/>
      <c r="C61" s="49"/>
      <c r="D61" s="48"/>
      <c r="E61" s="50"/>
      <c r="F61" s="48"/>
      <c r="G61" s="50"/>
      <c r="H61" s="53"/>
      <c r="I61" s="53"/>
    </row>
    <row r="62" spans="1:9" ht="15" customHeight="1">
      <c r="A62" s="47"/>
      <c r="B62" s="48"/>
      <c r="C62" s="49"/>
      <c r="D62" s="48"/>
      <c r="E62" s="50"/>
      <c r="F62" s="48"/>
      <c r="G62" s="50"/>
      <c r="H62" s="53"/>
      <c r="I62" s="53"/>
    </row>
    <row r="63" spans="1:9" ht="15" customHeight="1">
      <c r="A63" s="47"/>
      <c r="B63" s="48"/>
      <c r="C63" s="49"/>
      <c r="D63" s="48"/>
      <c r="E63" s="50"/>
      <c r="F63" s="48"/>
      <c r="G63" s="50"/>
      <c r="H63" s="53"/>
      <c r="I63" s="53"/>
    </row>
    <row r="64" spans="1:9" ht="15" customHeight="1">
      <c r="A64" s="47"/>
      <c r="B64" s="48"/>
      <c r="C64" s="49"/>
      <c r="D64" s="48"/>
      <c r="E64" s="50"/>
      <c r="F64" s="48"/>
      <c r="G64" s="50"/>
      <c r="H64" s="53"/>
      <c r="I64" s="53"/>
    </row>
    <row r="65" spans="1:9" ht="15" customHeight="1">
      <c r="A65" s="47"/>
      <c r="B65" s="48"/>
      <c r="C65" s="49"/>
      <c r="D65" s="48"/>
      <c r="E65" s="50"/>
      <c r="F65" s="48"/>
      <c r="G65" s="50"/>
      <c r="H65" s="53"/>
      <c r="I65" s="53"/>
    </row>
    <row r="66" spans="1:9" ht="15" customHeight="1">
      <c r="A66" s="47"/>
      <c r="B66" s="48"/>
      <c r="C66" s="49"/>
      <c r="D66" s="48"/>
      <c r="E66" s="50"/>
      <c r="F66" s="48"/>
      <c r="G66" s="50"/>
      <c r="H66" s="53"/>
      <c r="I66" s="53"/>
    </row>
    <row r="67" spans="1:9" ht="15" customHeight="1">
      <c r="A67" s="47"/>
      <c r="B67" s="48"/>
      <c r="C67" s="49"/>
      <c r="D67" s="48"/>
      <c r="E67" s="50"/>
      <c r="F67" s="48"/>
      <c r="G67" s="50"/>
      <c r="H67" s="53"/>
      <c r="I67" s="53"/>
    </row>
    <row r="68" spans="1:9" ht="15" customHeight="1">
      <c r="A68" s="47"/>
      <c r="B68" s="48"/>
      <c r="C68" s="49"/>
      <c r="D68" s="48"/>
      <c r="E68" s="50"/>
      <c r="F68" s="48"/>
      <c r="G68" s="50"/>
      <c r="H68" s="53"/>
      <c r="I68" s="53"/>
    </row>
    <row r="69" spans="1:9" ht="15" customHeight="1">
      <c r="A69" s="47"/>
      <c r="B69" s="48"/>
      <c r="C69" s="49"/>
      <c r="D69" s="48"/>
      <c r="E69" s="50"/>
      <c r="F69" s="48"/>
      <c r="G69" s="50"/>
      <c r="H69" s="53"/>
      <c r="I69" s="53"/>
    </row>
    <row r="70" spans="1:9" ht="15" customHeight="1">
      <c r="A70" s="47"/>
      <c r="B70" s="48"/>
      <c r="C70" s="49"/>
      <c r="D70" s="48"/>
      <c r="E70" s="50"/>
      <c r="F70" s="48"/>
      <c r="G70" s="50"/>
      <c r="H70" s="53"/>
      <c r="I70" s="53"/>
    </row>
    <row r="71" spans="1:9" ht="15" customHeight="1">
      <c r="A71" s="47"/>
      <c r="B71" s="48"/>
      <c r="C71" s="49"/>
      <c r="D71" s="48"/>
      <c r="E71" s="50"/>
      <c r="F71" s="48"/>
      <c r="G71" s="50"/>
      <c r="H71" s="53"/>
      <c r="I71" s="53"/>
    </row>
    <row r="72" spans="1:9" ht="15" customHeight="1">
      <c r="A72" s="47"/>
      <c r="B72" s="48"/>
      <c r="C72" s="49"/>
      <c r="D72" s="48"/>
      <c r="E72" s="50"/>
      <c r="F72" s="48"/>
      <c r="G72" s="50"/>
      <c r="H72" s="53"/>
      <c r="I72" s="53"/>
    </row>
    <row r="73" spans="1:9" ht="15" customHeight="1">
      <c r="A73" s="47"/>
      <c r="B73" s="48"/>
      <c r="C73" s="49"/>
      <c r="D73" s="48"/>
      <c r="E73" s="50"/>
      <c r="F73" s="48"/>
      <c r="G73" s="50"/>
      <c r="H73" s="53"/>
      <c r="I73" s="53"/>
    </row>
    <row r="74" spans="1:9" ht="15" customHeight="1">
      <c r="A74" s="47"/>
      <c r="B74" s="48"/>
      <c r="C74" s="49"/>
      <c r="D74" s="48"/>
      <c r="E74" s="50"/>
      <c r="F74" s="48"/>
      <c r="G74" s="50"/>
      <c r="H74" s="53"/>
      <c r="I74" s="53"/>
    </row>
    <row r="75" spans="1:9" ht="15" customHeight="1">
      <c r="A75" s="47"/>
      <c r="B75" s="48"/>
      <c r="C75" s="49"/>
      <c r="D75" s="48"/>
      <c r="E75" s="50"/>
      <c r="F75" s="48"/>
      <c r="G75" s="50"/>
      <c r="H75" s="53"/>
      <c r="I75" s="53"/>
    </row>
    <row r="76" spans="1:9" ht="15" customHeight="1">
      <c r="A76" s="47"/>
      <c r="B76" s="48"/>
      <c r="C76" s="49"/>
      <c r="D76" s="48"/>
      <c r="E76" s="50"/>
      <c r="F76" s="48"/>
      <c r="G76" s="50"/>
      <c r="H76" s="53"/>
      <c r="I76" s="53"/>
    </row>
    <row r="77" spans="1:9" ht="15" customHeight="1">
      <c r="A77" s="47"/>
      <c r="B77" s="48"/>
      <c r="C77" s="49"/>
      <c r="D77" s="48"/>
      <c r="E77" s="50"/>
      <c r="F77" s="48"/>
      <c r="G77" s="50"/>
      <c r="H77" s="53"/>
      <c r="I77" s="53"/>
    </row>
    <row r="78" spans="1:9" ht="15" customHeight="1">
      <c r="A78" s="47"/>
      <c r="B78" s="48"/>
      <c r="C78" s="49"/>
      <c r="D78" s="48"/>
      <c r="E78" s="50"/>
      <c r="F78" s="48"/>
      <c r="G78" s="50"/>
      <c r="H78" s="53"/>
      <c r="I78" s="53"/>
    </row>
    <row r="79" spans="1:9" ht="15" customHeight="1">
      <c r="A79" s="47"/>
      <c r="B79" s="48"/>
      <c r="C79" s="49"/>
      <c r="D79" s="48"/>
      <c r="E79" s="50"/>
      <c r="F79" s="48"/>
      <c r="G79" s="50"/>
      <c r="H79" s="53"/>
      <c r="I79" s="53"/>
    </row>
    <row r="80" spans="1:9" ht="15" customHeight="1">
      <c r="A80" s="47"/>
      <c r="B80" s="48"/>
      <c r="C80" s="49"/>
      <c r="D80" s="48"/>
      <c r="E80" s="50"/>
      <c r="F80" s="48"/>
      <c r="G80" s="50"/>
      <c r="H80" s="53"/>
      <c r="I80" s="53"/>
    </row>
    <row r="81" spans="1:9" ht="15" customHeight="1">
      <c r="A81" s="47"/>
      <c r="B81" s="48"/>
      <c r="C81" s="49"/>
      <c r="D81" s="48"/>
      <c r="E81" s="50"/>
      <c r="F81" s="48"/>
      <c r="G81" s="50"/>
      <c r="H81" s="53"/>
      <c r="I81" s="53"/>
    </row>
    <row r="82" spans="1:9" ht="15" customHeight="1">
      <c r="A82" s="47"/>
      <c r="B82" s="48"/>
      <c r="C82" s="49"/>
      <c r="D82" s="48"/>
      <c r="E82" s="50"/>
      <c r="F82" s="48"/>
      <c r="G82" s="50"/>
      <c r="H82" s="53"/>
      <c r="I82" s="53"/>
    </row>
    <row r="83" spans="1:9" ht="15" customHeight="1">
      <c r="A83" s="47"/>
      <c r="B83" s="48"/>
      <c r="C83" s="49"/>
      <c r="D83" s="48"/>
      <c r="E83" s="50"/>
      <c r="F83" s="48"/>
      <c r="G83" s="50"/>
      <c r="H83" s="53"/>
      <c r="I83" s="53"/>
    </row>
    <row r="84" spans="1:9" ht="15" customHeight="1">
      <c r="A84" s="47"/>
      <c r="B84" s="48"/>
      <c r="C84" s="49"/>
      <c r="D84" s="48"/>
      <c r="E84" s="50"/>
      <c r="F84" s="48"/>
      <c r="G84" s="50"/>
      <c r="H84" s="53"/>
      <c r="I84" s="53"/>
    </row>
    <row r="85" spans="1:9" ht="15" customHeight="1">
      <c r="A85" s="47"/>
      <c r="B85" s="48"/>
      <c r="C85" s="49"/>
      <c r="D85" s="48"/>
      <c r="E85" s="50"/>
      <c r="F85" s="48"/>
      <c r="G85" s="50"/>
      <c r="H85" s="53"/>
      <c r="I85" s="53"/>
    </row>
    <row r="86" spans="1:9" ht="15" customHeight="1">
      <c r="A86" s="47"/>
      <c r="B86" s="48"/>
      <c r="C86" s="49"/>
      <c r="D86" s="48"/>
      <c r="E86" s="50"/>
      <c r="F86" s="48"/>
      <c r="G86" s="50"/>
      <c r="H86" s="53"/>
      <c r="I86" s="53"/>
    </row>
    <row r="87" spans="1:9" ht="15" customHeight="1">
      <c r="A87" s="47"/>
      <c r="B87" s="48"/>
      <c r="C87" s="49"/>
      <c r="D87" s="48"/>
      <c r="E87" s="50"/>
      <c r="F87" s="48"/>
      <c r="G87" s="50"/>
      <c r="H87" s="53"/>
      <c r="I87" s="53"/>
    </row>
    <row r="88" spans="1:9" ht="15" customHeight="1">
      <c r="A88" s="47"/>
      <c r="B88" s="48"/>
      <c r="C88" s="49"/>
      <c r="D88" s="48"/>
      <c r="E88" s="50"/>
      <c r="F88" s="48"/>
      <c r="G88" s="50"/>
      <c r="H88" s="53"/>
      <c r="I88" s="53"/>
    </row>
    <row r="89" spans="1:9" ht="15" customHeight="1">
      <c r="A89" s="47"/>
      <c r="B89" s="48"/>
      <c r="C89" s="49"/>
      <c r="D89" s="48"/>
      <c r="E89" s="50"/>
      <c r="F89" s="48"/>
      <c r="G89" s="50"/>
      <c r="H89" s="53"/>
      <c r="I89" s="53"/>
    </row>
    <row r="90" spans="1:9" ht="15" customHeight="1">
      <c r="A90" s="47"/>
      <c r="B90" s="48"/>
      <c r="C90" s="49"/>
      <c r="D90" s="48"/>
      <c r="E90" s="50"/>
      <c r="F90" s="48"/>
      <c r="G90" s="50"/>
      <c r="H90" s="53"/>
      <c r="I90" s="53"/>
    </row>
    <row r="91" spans="1:9" ht="15" customHeight="1">
      <c r="A91" s="47"/>
      <c r="B91" s="48"/>
      <c r="C91" s="49"/>
      <c r="D91" s="48"/>
      <c r="E91" s="50"/>
      <c r="F91" s="48"/>
      <c r="G91" s="50"/>
      <c r="H91" s="53"/>
      <c r="I91" s="53"/>
    </row>
    <row r="92" spans="1:9" ht="15" customHeight="1">
      <c r="A92" s="47"/>
      <c r="B92" s="48"/>
      <c r="C92" s="49"/>
      <c r="D92" s="48"/>
      <c r="E92" s="50"/>
      <c r="F92" s="48"/>
      <c r="G92" s="50"/>
      <c r="H92" s="53"/>
      <c r="I92" s="53"/>
    </row>
    <row r="93" spans="1:9" ht="15" customHeight="1">
      <c r="A93" s="47"/>
      <c r="B93" s="48"/>
      <c r="C93" s="49"/>
      <c r="D93" s="48"/>
      <c r="E93" s="50"/>
      <c r="F93" s="48"/>
      <c r="G93" s="50"/>
      <c r="H93" s="53"/>
      <c r="I93" s="53"/>
    </row>
  </sheetData>
  <sheetProtection/>
  <printOptions/>
  <pageMargins left="0.7" right="0.7" top="0.83" bottom="0.7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1">
      <selection activeCell="D2" sqref="D2"/>
    </sheetView>
  </sheetViews>
  <sheetFormatPr defaultColWidth="9.140625" defaultRowHeight="15" customHeight="1"/>
  <cols>
    <col min="1" max="1" width="30.140625" style="0" customWidth="1"/>
    <col min="2" max="2" width="9.421875" style="37" bestFit="1" customWidth="1"/>
    <col min="3" max="3" width="9.421875" style="38" bestFit="1" customWidth="1"/>
    <col min="4" max="4" width="8.8515625" style="37" customWidth="1"/>
    <col min="5" max="5" width="9.421875" style="36" bestFit="1" customWidth="1"/>
    <col min="6" max="6" width="9.421875" style="37" bestFit="1" customWidth="1"/>
    <col min="7" max="7" width="10.421875" style="36" bestFit="1" customWidth="1"/>
    <col min="8" max="8" width="13.140625" style="54" bestFit="1" customWidth="1"/>
    <col min="9" max="9" width="8.8515625" style="54" customWidth="1"/>
  </cols>
  <sheetData>
    <row r="1" spans="1:9" ht="15" customHeight="1">
      <c r="A1" s="25" t="s">
        <v>117</v>
      </c>
      <c r="B1" s="26"/>
      <c r="C1" s="27"/>
      <c r="D1" s="26"/>
      <c r="E1" s="28"/>
      <c r="F1" s="26"/>
      <c r="G1" s="27"/>
      <c r="H1" s="29"/>
      <c r="I1" s="29"/>
    </row>
    <row r="2" spans="1:9" ht="15" customHeight="1">
      <c r="A2" s="25" t="s">
        <v>118</v>
      </c>
      <c r="B2" s="26"/>
      <c r="C2" s="27"/>
      <c r="D2" s="26"/>
      <c r="E2" s="28"/>
      <c r="F2" s="26"/>
      <c r="G2" s="27"/>
      <c r="H2" s="29"/>
      <c r="I2" s="29"/>
    </row>
    <row r="3" spans="1:9" ht="15" customHeight="1">
      <c r="A3" s="25" t="s">
        <v>113</v>
      </c>
      <c r="B3" s="26"/>
      <c r="C3" s="27"/>
      <c r="D3" s="26"/>
      <c r="E3" s="28"/>
      <c r="F3" s="26"/>
      <c r="G3" s="27"/>
      <c r="H3" s="29"/>
      <c r="I3" s="29"/>
    </row>
    <row r="4" spans="1:9" ht="15" customHeight="1">
      <c r="A4" s="25" t="s">
        <v>5</v>
      </c>
      <c r="B4" s="26"/>
      <c r="C4" s="27"/>
      <c r="D4" s="26"/>
      <c r="E4" s="28"/>
      <c r="F4" s="26"/>
      <c r="G4" s="27"/>
      <c r="H4" s="29"/>
      <c r="I4" s="29"/>
    </row>
    <row r="5" spans="1:9" ht="15" customHeight="1">
      <c r="A5" s="25" t="s">
        <v>6</v>
      </c>
      <c r="B5" s="26"/>
      <c r="C5" s="27"/>
      <c r="D5" s="26"/>
      <c r="E5" s="30"/>
      <c r="F5" s="26"/>
      <c r="G5" s="27"/>
      <c r="H5" s="29"/>
      <c r="I5" s="29"/>
    </row>
    <row r="6" spans="1:9" ht="15" customHeight="1">
      <c r="A6" s="25" t="s">
        <v>114</v>
      </c>
      <c r="B6" s="26"/>
      <c r="C6" s="27"/>
      <c r="D6" s="26"/>
      <c r="E6" s="28"/>
      <c r="F6" s="26"/>
      <c r="G6" s="27"/>
      <c r="H6" s="29"/>
      <c r="I6" s="29"/>
    </row>
    <row r="7" spans="1:9" ht="15" customHeight="1">
      <c r="A7" s="25" t="s">
        <v>115</v>
      </c>
      <c r="B7" s="26"/>
      <c r="C7" s="27"/>
      <c r="D7" s="26"/>
      <c r="E7" s="31" t="s">
        <v>116</v>
      </c>
      <c r="F7" s="26"/>
      <c r="G7" s="27"/>
      <c r="H7" s="29"/>
      <c r="I7" s="29"/>
    </row>
    <row r="8" spans="1:9" ht="15" customHeight="1">
      <c r="A8" s="25" t="s">
        <v>119</v>
      </c>
      <c r="B8" s="32"/>
      <c r="C8" s="33"/>
      <c r="D8" s="32"/>
      <c r="E8" s="34"/>
      <c r="F8" s="32"/>
      <c r="G8" s="33"/>
      <c r="H8" s="35"/>
      <c r="I8" s="35"/>
    </row>
    <row r="9" spans="1:9" ht="15" customHeight="1">
      <c r="A9" s="39"/>
      <c r="B9" s="40" t="s">
        <v>48</v>
      </c>
      <c r="C9" s="41"/>
      <c r="D9" s="40" t="s">
        <v>49</v>
      </c>
      <c r="E9" s="42"/>
      <c r="F9" s="40" t="s">
        <v>50</v>
      </c>
      <c r="G9" s="42"/>
      <c r="H9" s="51"/>
      <c r="I9" s="51"/>
    </row>
    <row r="10" spans="1:9" ht="15" customHeight="1">
      <c r="A10" s="43" t="s">
        <v>51</v>
      </c>
      <c r="B10" s="40" t="s">
        <v>52</v>
      </c>
      <c r="C10" s="44" t="s">
        <v>53</v>
      </c>
      <c r="D10" s="40" t="s">
        <v>52</v>
      </c>
      <c r="E10" s="45" t="s">
        <v>53</v>
      </c>
      <c r="F10" s="40" t="s">
        <v>52</v>
      </c>
      <c r="G10" s="45" t="s">
        <v>53</v>
      </c>
      <c r="H10" s="52" t="s">
        <v>54</v>
      </c>
      <c r="I10" s="52" t="s">
        <v>55</v>
      </c>
    </row>
    <row r="11" spans="1:9" ht="15" customHeight="1">
      <c r="A11" s="43" t="s">
        <v>56</v>
      </c>
      <c r="B11" s="40">
        <v>20</v>
      </c>
      <c r="C11" s="44">
        <v>997</v>
      </c>
      <c r="D11" s="40">
        <v>0</v>
      </c>
      <c r="E11" s="45">
        <v>0</v>
      </c>
      <c r="F11" s="40">
        <v>20</v>
      </c>
      <c r="G11" s="45">
        <v>997</v>
      </c>
      <c r="H11" s="52" t="s">
        <v>57</v>
      </c>
      <c r="I11" s="52">
        <v>235.5</v>
      </c>
    </row>
    <row r="12" spans="1:9" ht="15" customHeight="1">
      <c r="A12" s="43" t="s">
        <v>58</v>
      </c>
      <c r="B12" s="40">
        <v>30</v>
      </c>
      <c r="C12" s="44">
        <v>1495.5</v>
      </c>
      <c r="D12" s="40">
        <v>0</v>
      </c>
      <c r="E12" s="45">
        <v>0</v>
      </c>
      <c r="F12" s="40">
        <v>30</v>
      </c>
      <c r="G12" s="45">
        <v>1495.5</v>
      </c>
      <c r="H12" s="52" t="s">
        <v>59</v>
      </c>
      <c r="I12" s="52">
        <v>248.67</v>
      </c>
    </row>
    <row r="13" spans="1:9" ht="15" customHeight="1">
      <c r="A13" s="43" t="s">
        <v>60</v>
      </c>
      <c r="B13" s="40">
        <v>60</v>
      </c>
      <c r="C13" s="44">
        <v>2991</v>
      </c>
      <c r="D13" s="40">
        <v>0</v>
      </c>
      <c r="E13" s="45">
        <v>0</v>
      </c>
      <c r="F13" s="40">
        <v>60</v>
      </c>
      <c r="G13" s="45">
        <v>2991</v>
      </c>
      <c r="H13" s="52" t="s">
        <v>61</v>
      </c>
      <c r="I13" s="52">
        <v>239.33</v>
      </c>
    </row>
    <row r="14" spans="1:9" ht="15" customHeight="1">
      <c r="A14" s="43" t="s">
        <v>62</v>
      </c>
      <c r="B14" s="40">
        <v>30</v>
      </c>
      <c r="C14" s="44">
        <v>1495.5</v>
      </c>
      <c r="D14" s="40">
        <v>0</v>
      </c>
      <c r="E14" s="45">
        <v>0</v>
      </c>
      <c r="F14" s="40">
        <v>30</v>
      </c>
      <c r="G14" s="45">
        <v>1495.5</v>
      </c>
      <c r="H14" s="52" t="s">
        <v>63</v>
      </c>
      <c r="I14" s="52">
        <v>360</v>
      </c>
    </row>
    <row r="15" spans="1:9" ht="15" customHeight="1">
      <c r="A15" s="43" t="s">
        <v>64</v>
      </c>
      <c r="B15" s="40">
        <v>62</v>
      </c>
      <c r="C15" s="44">
        <v>3091</v>
      </c>
      <c r="D15" s="40">
        <v>0</v>
      </c>
      <c r="E15" s="45">
        <v>0</v>
      </c>
      <c r="F15" s="40">
        <v>62</v>
      </c>
      <c r="G15" s="45">
        <v>3091</v>
      </c>
      <c r="H15" s="52" t="s">
        <v>65</v>
      </c>
      <c r="I15" s="52">
        <v>306.62</v>
      </c>
    </row>
    <row r="16" spans="1:9" ht="15" customHeight="1">
      <c r="A16" s="43" t="s">
        <v>66</v>
      </c>
      <c r="B16" s="40">
        <v>42</v>
      </c>
      <c r="C16" s="44">
        <v>2094</v>
      </c>
      <c r="D16" s="40">
        <v>0</v>
      </c>
      <c r="E16" s="45">
        <v>0</v>
      </c>
      <c r="F16" s="40">
        <v>42</v>
      </c>
      <c r="G16" s="45">
        <v>2094</v>
      </c>
      <c r="H16" s="52" t="s">
        <v>67</v>
      </c>
      <c r="I16" s="52">
        <v>298.82</v>
      </c>
    </row>
    <row r="17" spans="1:9" ht="15" customHeight="1">
      <c r="A17" s="43" t="s">
        <v>68</v>
      </c>
      <c r="B17" s="40">
        <v>10</v>
      </c>
      <c r="C17" s="44">
        <v>498.5</v>
      </c>
      <c r="D17" s="40">
        <v>0</v>
      </c>
      <c r="E17" s="45">
        <v>0</v>
      </c>
      <c r="F17" s="40">
        <v>10</v>
      </c>
      <c r="G17" s="45">
        <v>498.5</v>
      </c>
      <c r="H17" s="52" t="s">
        <v>69</v>
      </c>
      <c r="I17" s="52">
        <v>265</v>
      </c>
    </row>
    <row r="18" spans="1:9" ht="15" customHeight="1">
      <c r="A18" s="43" t="s">
        <v>70</v>
      </c>
      <c r="B18" s="40">
        <v>105</v>
      </c>
      <c r="C18" s="44">
        <v>5235</v>
      </c>
      <c r="D18" s="40">
        <v>0</v>
      </c>
      <c r="E18" s="45">
        <v>0</v>
      </c>
      <c r="F18" s="40">
        <v>105</v>
      </c>
      <c r="G18" s="45">
        <v>5235</v>
      </c>
      <c r="H18" s="52" t="s">
        <v>71</v>
      </c>
      <c r="I18" s="52">
        <v>256.28</v>
      </c>
    </row>
    <row r="19" spans="1:9" ht="15" customHeight="1">
      <c r="A19" s="43" t="s">
        <v>72</v>
      </c>
      <c r="B19" s="40">
        <v>10</v>
      </c>
      <c r="C19" s="44">
        <v>498.5</v>
      </c>
      <c r="D19" s="40">
        <v>0</v>
      </c>
      <c r="E19" s="45">
        <v>0</v>
      </c>
      <c r="F19" s="40">
        <v>10</v>
      </c>
      <c r="G19" s="45">
        <v>498.5</v>
      </c>
      <c r="H19" s="52" t="s">
        <v>73</v>
      </c>
      <c r="I19" s="52">
        <v>260</v>
      </c>
    </row>
    <row r="20" spans="1:9" ht="15" customHeight="1">
      <c r="A20" s="43" t="s">
        <v>74</v>
      </c>
      <c r="B20" s="40">
        <v>45</v>
      </c>
      <c r="C20" s="44">
        <v>2244</v>
      </c>
      <c r="D20" s="40">
        <v>10</v>
      </c>
      <c r="E20" s="45">
        <v>499.2</v>
      </c>
      <c r="F20" s="40">
        <v>55</v>
      </c>
      <c r="G20" s="45">
        <v>2743.2</v>
      </c>
      <c r="H20" s="52" t="s">
        <v>75</v>
      </c>
      <c r="I20" s="52">
        <v>232.27</v>
      </c>
    </row>
    <row r="21" spans="1:9" ht="15" customHeight="1">
      <c r="A21" s="43" t="s">
        <v>76</v>
      </c>
      <c r="B21" s="40">
        <v>100</v>
      </c>
      <c r="C21" s="44">
        <v>4985</v>
      </c>
      <c r="D21" s="40">
        <v>0</v>
      </c>
      <c r="E21" s="45">
        <v>0</v>
      </c>
      <c r="F21" s="40">
        <v>100</v>
      </c>
      <c r="G21" s="45">
        <v>4985</v>
      </c>
      <c r="H21" s="52" t="s">
        <v>77</v>
      </c>
      <c r="I21" s="52">
        <v>233.4</v>
      </c>
    </row>
    <row r="22" spans="1:9" ht="15" customHeight="1">
      <c r="A22" s="43" t="s">
        <v>78</v>
      </c>
      <c r="B22" s="40">
        <v>40</v>
      </c>
      <c r="C22" s="44">
        <v>1994</v>
      </c>
      <c r="D22" s="40">
        <v>10</v>
      </c>
      <c r="E22" s="45">
        <v>499.2</v>
      </c>
      <c r="F22" s="40">
        <v>50</v>
      </c>
      <c r="G22" s="45">
        <v>2493.2</v>
      </c>
      <c r="H22" s="52" t="s">
        <v>79</v>
      </c>
      <c r="I22" s="52">
        <v>241.87</v>
      </c>
    </row>
    <row r="23" spans="1:9" ht="15" customHeight="1">
      <c r="A23" s="43" t="s">
        <v>80</v>
      </c>
      <c r="B23" s="40">
        <v>42</v>
      </c>
      <c r="C23" s="44">
        <v>2094</v>
      </c>
      <c r="D23" s="40">
        <v>0</v>
      </c>
      <c r="E23" s="45">
        <v>0</v>
      </c>
      <c r="F23" s="40">
        <v>42</v>
      </c>
      <c r="G23" s="45">
        <v>2094</v>
      </c>
      <c r="H23" s="52" t="s">
        <v>81</v>
      </c>
      <c r="I23" s="52">
        <v>262.14</v>
      </c>
    </row>
    <row r="24" spans="1:9" ht="15" customHeight="1">
      <c r="A24" s="43" t="s">
        <v>82</v>
      </c>
      <c r="B24" s="46"/>
      <c r="C24" s="44">
        <v>0</v>
      </c>
      <c r="D24" s="40">
        <v>26</v>
      </c>
      <c r="E24" s="45">
        <v>1297</v>
      </c>
      <c r="F24" s="40">
        <v>26</v>
      </c>
      <c r="G24" s="45">
        <v>1297</v>
      </c>
      <c r="H24" s="52" t="s">
        <v>83</v>
      </c>
      <c r="I24" s="52">
        <v>264.41</v>
      </c>
    </row>
    <row r="25" spans="1:9" ht="15" customHeight="1">
      <c r="A25" s="43" t="s">
        <v>84</v>
      </c>
      <c r="B25" s="40">
        <v>20</v>
      </c>
      <c r="C25" s="44">
        <v>997</v>
      </c>
      <c r="D25" s="40">
        <v>0</v>
      </c>
      <c r="E25" s="45">
        <v>0</v>
      </c>
      <c r="F25" s="40">
        <v>20</v>
      </c>
      <c r="G25" s="45">
        <v>997</v>
      </c>
      <c r="H25" s="52" t="s">
        <v>85</v>
      </c>
      <c r="I25" s="52">
        <v>280.5</v>
      </c>
    </row>
    <row r="26" spans="1:9" ht="15" customHeight="1">
      <c r="A26" s="43" t="s">
        <v>86</v>
      </c>
      <c r="B26" s="40">
        <v>12</v>
      </c>
      <c r="C26" s="44">
        <v>598.5</v>
      </c>
      <c r="D26" s="40">
        <v>0</v>
      </c>
      <c r="E26" s="45">
        <v>0</v>
      </c>
      <c r="F26" s="40">
        <v>12</v>
      </c>
      <c r="G26" s="45">
        <v>598.5</v>
      </c>
      <c r="H26" s="52" t="s">
        <v>87</v>
      </c>
      <c r="I26" s="52">
        <v>225</v>
      </c>
    </row>
    <row r="27" spans="1:9" ht="15" customHeight="1">
      <c r="A27" s="43" t="s">
        <v>88</v>
      </c>
      <c r="B27" s="40">
        <v>20</v>
      </c>
      <c r="C27" s="44">
        <v>995.5</v>
      </c>
      <c r="D27" s="40">
        <v>0</v>
      </c>
      <c r="E27" s="45">
        <v>0</v>
      </c>
      <c r="F27" s="40">
        <v>20</v>
      </c>
      <c r="G27" s="45">
        <v>995.5</v>
      </c>
      <c r="H27" s="52" t="s">
        <v>89</v>
      </c>
      <c r="I27" s="52">
        <v>167.58</v>
      </c>
    </row>
    <row r="28" spans="1:9" ht="15" customHeight="1">
      <c r="A28" s="43" t="s">
        <v>90</v>
      </c>
      <c r="B28" s="40">
        <v>50</v>
      </c>
      <c r="C28" s="44">
        <v>2492.5</v>
      </c>
      <c r="D28" s="40">
        <v>0</v>
      </c>
      <c r="E28" s="45">
        <v>0</v>
      </c>
      <c r="F28" s="40">
        <v>50</v>
      </c>
      <c r="G28" s="45">
        <v>2492.5</v>
      </c>
      <c r="H28" s="52" t="s">
        <v>91</v>
      </c>
      <c r="I28" s="52">
        <v>281.8</v>
      </c>
    </row>
    <row r="29" spans="1:9" ht="15" customHeight="1">
      <c r="A29" s="43" t="s">
        <v>92</v>
      </c>
      <c r="B29" s="46"/>
      <c r="C29" s="44">
        <v>0</v>
      </c>
      <c r="D29" s="40">
        <v>10</v>
      </c>
      <c r="E29" s="45">
        <v>498.4</v>
      </c>
      <c r="F29" s="40">
        <v>10</v>
      </c>
      <c r="G29" s="45">
        <v>498.4</v>
      </c>
      <c r="H29" s="52">
        <v>84728</v>
      </c>
      <c r="I29" s="52">
        <v>170</v>
      </c>
    </row>
    <row r="30" spans="1:9" ht="15" customHeight="1">
      <c r="A30" s="43" t="s">
        <v>93</v>
      </c>
      <c r="B30" s="40">
        <v>43</v>
      </c>
      <c r="C30" s="44">
        <v>2144</v>
      </c>
      <c r="D30" s="40">
        <v>0</v>
      </c>
      <c r="E30" s="45">
        <v>0</v>
      </c>
      <c r="F30" s="40">
        <v>43</v>
      </c>
      <c r="G30" s="45">
        <v>2144</v>
      </c>
      <c r="H30" s="52" t="s">
        <v>94</v>
      </c>
      <c r="I30" s="52">
        <v>297.68</v>
      </c>
    </row>
    <row r="31" spans="1:9" ht="15" customHeight="1">
      <c r="A31" s="43" t="s">
        <v>95</v>
      </c>
      <c r="B31" s="40">
        <v>30</v>
      </c>
      <c r="C31" s="44">
        <v>1495.5</v>
      </c>
      <c r="D31" s="40">
        <v>0</v>
      </c>
      <c r="E31" s="45">
        <v>0</v>
      </c>
      <c r="F31" s="40">
        <v>30</v>
      </c>
      <c r="G31" s="45">
        <v>1495.5</v>
      </c>
      <c r="H31" s="52" t="s">
        <v>96</v>
      </c>
      <c r="I31" s="52">
        <v>254.33</v>
      </c>
    </row>
    <row r="32" spans="1:9" ht="15" customHeight="1">
      <c r="A32" s="43" t="s">
        <v>97</v>
      </c>
      <c r="B32" s="40">
        <v>45</v>
      </c>
      <c r="C32" s="44">
        <v>2244</v>
      </c>
      <c r="D32" s="40">
        <v>0</v>
      </c>
      <c r="E32" s="45">
        <v>0</v>
      </c>
      <c r="F32" s="40">
        <v>45</v>
      </c>
      <c r="G32" s="45">
        <v>2244</v>
      </c>
      <c r="H32" s="52" t="s">
        <v>98</v>
      </c>
      <c r="I32" s="52">
        <v>219.33</v>
      </c>
    </row>
    <row r="33" spans="1:9" ht="15" customHeight="1">
      <c r="A33" s="43" t="s">
        <v>99</v>
      </c>
      <c r="B33" s="40">
        <v>20</v>
      </c>
      <c r="C33" s="44">
        <v>997</v>
      </c>
      <c r="D33" s="40">
        <v>0</v>
      </c>
      <c r="E33" s="45">
        <v>0</v>
      </c>
      <c r="F33" s="40">
        <v>20</v>
      </c>
      <c r="G33" s="45">
        <v>997</v>
      </c>
      <c r="H33" s="52" t="s">
        <v>100</v>
      </c>
      <c r="I33" s="52">
        <v>235</v>
      </c>
    </row>
    <row r="34" spans="1:9" ht="15" customHeight="1">
      <c r="A34" s="43" t="s">
        <v>101</v>
      </c>
      <c r="B34" s="40">
        <v>100</v>
      </c>
      <c r="C34" s="44">
        <v>4985</v>
      </c>
      <c r="D34" s="40">
        <v>0</v>
      </c>
      <c r="E34" s="45">
        <v>0</v>
      </c>
      <c r="F34" s="40">
        <v>100</v>
      </c>
      <c r="G34" s="45">
        <v>4985</v>
      </c>
      <c r="H34" s="52">
        <v>1208862.5</v>
      </c>
      <c r="I34" s="52">
        <v>242.5</v>
      </c>
    </row>
    <row r="35" spans="1:9" ht="15" customHeight="1">
      <c r="A35" s="43" t="s">
        <v>102</v>
      </c>
      <c r="B35" s="40">
        <v>40</v>
      </c>
      <c r="C35" s="44">
        <v>1994</v>
      </c>
      <c r="D35" s="40">
        <v>135</v>
      </c>
      <c r="E35" s="45">
        <v>6736.4</v>
      </c>
      <c r="F35" s="40">
        <v>175</v>
      </c>
      <c r="G35" s="45">
        <v>8730.4</v>
      </c>
      <c r="H35" s="52" t="s">
        <v>103</v>
      </c>
      <c r="I35" s="52">
        <v>234.71</v>
      </c>
    </row>
    <row r="36" spans="1:9" ht="15" customHeight="1">
      <c r="A36" s="43" t="s">
        <v>104</v>
      </c>
      <c r="B36" s="40">
        <v>20</v>
      </c>
      <c r="C36" s="44">
        <v>997</v>
      </c>
      <c r="D36" s="40">
        <v>0</v>
      </c>
      <c r="E36" s="45">
        <v>0</v>
      </c>
      <c r="F36" s="40">
        <v>20</v>
      </c>
      <c r="G36" s="45">
        <v>997</v>
      </c>
      <c r="H36" s="52" t="s">
        <v>105</v>
      </c>
      <c r="I36" s="52">
        <v>154</v>
      </c>
    </row>
    <row r="37" spans="1:9" ht="15" customHeight="1">
      <c r="A37" s="43" t="s">
        <v>106</v>
      </c>
      <c r="B37" s="40">
        <v>10</v>
      </c>
      <c r="C37" s="44">
        <v>498.5</v>
      </c>
      <c r="D37" s="40">
        <v>0</v>
      </c>
      <c r="E37" s="45">
        <v>0</v>
      </c>
      <c r="F37" s="40">
        <v>10</v>
      </c>
      <c r="G37" s="45">
        <v>498.5</v>
      </c>
      <c r="H37" s="52" t="s">
        <v>107</v>
      </c>
      <c r="I37" s="52">
        <v>320</v>
      </c>
    </row>
    <row r="38" spans="1:9" ht="15" customHeight="1">
      <c r="A38" s="43" t="s">
        <v>108</v>
      </c>
      <c r="B38" s="40">
        <v>60</v>
      </c>
      <c r="C38" s="44">
        <v>2994</v>
      </c>
      <c r="D38" s="40">
        <v>0</v>
      </c>
      <c r="E38" s="45">
        <v>0</v>
      </c>
      <c r="F38" s="40">
        <v>60</v>
      </c>
      <c r="G38" s="45">
        <v>2994</v>
      </c>
      <c r="H38" s="52" t="s">
        <v>109</v>
      </c>
      <c r="I38" s="52">
        <v>187.64</v>
      </c>
    </row>
    <row r="39" spans="1:9" ht="15" customHeight="1">
      <c r="A39" s="43" t="s">
        <v>110</v>
      </c>
      <c r="B39" s="40">
        <v>10</v>
      </c>
      <c r="C39" s="44">
        <v>498.5</v>
      </c>
      <c r="D39" s="40">
        <v>0</v>
      </c>
      <c r="E39" s="45">
        <v>0</v>
      </c>
      <c r="F39" s="40">
        <v>10</v>
      </c>
      <c r="G39" s="45">
        <v>498.5</v>
      </c>
      <c r="H39" s="52" t="s">
        <v>111</v>
      </c>
      <c r="I39" s="52">
        <v>360</v>
      </c>
    </row>
    <row r="40" spans="1:9" ht="15" customHeight="1">
      <c r="A40" s="43" t="s">
        <v>15</v>
      </c>
      <c r="B40" s="40">
        <v>1076</v>
      </c>
      <c r="C40" s="44">
        <v>53644</v>
      </c>
      <c r="D40" s="40">
        <v>191</v>
      </c>
      <c r="E40" s="45">
        <v>9530.2</v>
      </c>
      <c r="F40" s="40">
        <v>1267</v>
      </c>
      <c r="G40" s="45">
        <v>63174.2</v>
      </c>
      <c r="H40" s="52" t="s">
        <v>112</v>
      </c>
      <c r="I40" s="52">
        <v>249.45</v>
      </c>
    </row>
    <row r="41" spans="1:9" ht="15" customHeight="1">
      <c r="A41" s="47"/>
      <c r="B41" s="48"/>
      <c r="C41" s="49"/>
      <c r="D41" s="48"/>
      <c r="E41" s="50"/>
      <c r="F41" s="48"/>
      <c r="G41" s="50"/>
      <c r="H41" s="53"/>
      <c r="I41" s="53"/>
    </row>
    <row r="42" spans="1:9" ht="15" customHeight="1">
      <c r="A42" s="25" t="s">
        <v>120</v>
      </c>
      <c r="B42" s="55"/>
      <c r="C42" s="56"/>
      <c r="D42" s="55"/>
      <c r="E42" s="57"/>
      <c r="F42" s="55"/>
      <c r="G42" s="56"/>
      <c r="H42" s="53"/>
      <c r="I42" s="53"/>
    </row>
    <row r="43" spans="1:9" ht="15" customHeight="1">
      <c r="A43" s="25" t="s">
        <v>121</v>
      </c>
      <c r="B43" s="55"/>
      <c r="C43" s="56"/>
      <c r="D43" s="55"/>
      <c r="E43" s="57"/>
      <c r="F43" s="55"/>
      <c r="G43" s="56" t="s">
        <v>122</v>
      </c>
      <c r="H43" s="53"/>
      <c r="I43" s="53"/>
    </row>
    <row r="44" spans="1:9" ht="15" customHeight="1">
      <c r="A44" s="25" t="s">
        <v>123</v>
      </c>
      <c r="B44" s="55"/>
      <c r="C44" s="56"/>
      <c r="D44" s="55"/>
      <c r="E44" s="58"/>
      <c r="F44" s="58"/>
      <c r="G44" s="59" t="s">
        <v>124</v>
      </c>
      <c r="H44" s="53"/>
      <c r="I44" s="53"/>
    </row>
    <row r="45" spans="1:9" ht="15" customHeight="1">
      <c r="A45" s="25" t="s">
        <v>125</v>
      </c>
      <c r="B45" s="55"/>
      <c r="C45" s="56"/>
      <c r="D45" s="55"/>
      <c r="E45" s="57"/>
      <c r="F45" s="55"/>
      <c r="G45" s="56"/>
      <c r="H45" s="53"/>
      <c r="I45" s="53"/>
    </row>
    <row r="46" spans="1:9" ht="15" customHeight="1">
      <c r="A46" s="25" t="s">
        <v>126</v>
      </c>
      <c r="B46" s="55"/>
      <c r="C46" s="56"/>
      <c r="D46" s="55"/>
      <c r="E46" s="57"/>
      <c r="F46" s="55"/>
      <c r="G46" s="56"/>
      <c r="H46" s="53"/>
      <c r="I46" s="53"/>
    </row>
    <row r="47" spans="1:9" ht="15" customHeight="1">
      <c r="A47" s="47"/>
      <c r="B47" s="48"/>
      <c r="C47" s="49"/>
      <c r="D47" s="48"/>
      <c r="E47" s="50"/>
      <c r="F47" s="48"/>
      <c r="G47" s="50"/>
      <c r="H47" s="53"/>
      <c r="I47" s="53"/>
    </row>
    <row r="48" spans="1:9" ht="15" customHeight="1">
      <c r="A48" s="47"/>
      <c r="B48" s="48"/>
      <c r="C48" s="49"/>
      <c r="D48" s="48"/>
      <c r="E48" s="50"/>
      <c r="F48" s="48"/>
      <c r="G48" s="50"/>
      <c r="H48" s="53"/>
      <c r="I48" s="53"/>
    </row>
    <row r="49" spans="1:9" ht="15" customHeight="1">
      <c r="A49" s="47"/>
      <c r="B49" s="48"/>
      <c r="C49" s="49"/>
      <c r="D49" s="48"/>
      <c r="E49" s="50"/>
      <c r="F49" s="48"/>
      <c r="G49" s="50"/>
      <c r="H49" s="53"/>
      <c r="I49" s="53"/>
    </row>
    <row r="50" spans="1:9" ht="15" customHeight="1">
      <c r="A50" s="47"/>
      <c r="B50" s="48"/>
      <c r="C50" s="49"/>
      <c r="D50" s="48"/>
      <c r="E50" s="50"/>
      <c r="F50" s="48"/>
      <c r="G50" s="50"/>
      <c r="H50" s="53"/>
      <c r="I50" s="53"/>
    </row>
    <row r="51" spans="1:9" ht="15" customHeight="1">
      <c r="A51" s="47"/>
      <c r="B51" s="48"/>
      <c r="C51" s="49"/>
      <c r="D51" s="48"/>
      <c r="E51" s="50"/>
      <c r="F51" s="48"/>
      <c r="G51" s="50"/>
      <c r="H51" s="53"/>
      <c r="I51" s="53"/>
    </row>
    <row r="52" spans="1:9" ht="15" customHeight="1">
      <c r="A52" s="47"/>
      <c r="B52" s="48"/>
      <c r="C52" s="49"/>
      <c r="D52" s="48"/>
      <c r="E52" s="50"/>
      <c r="F52" s="48"/>
      <c r="G52" s="50"/>
      <c r="H52" s="53"/>
      <c r="I52" s="53"/>
    </row>
    <row r="53" spans="1:9" ht="15" customHeight="1">
      <c r="A53" s="47"/>
      <c r="B53" s="48"/>
      <c r="C53" s="49"/>
      <c r="D53" s="48"/>
      <c r="E53" s="50"/>
      <c r="F53" s="48"/>
      <c r="G53" s="50"/>
      <c r="H53" s="53"/>
      <c r="I53" s="53"/>
    </row>
    <row r="54" spans="1:9" ht="15" customHeight="1">
      <c r="A54" s="47"/>
      <c r="B54" s="48"/>
      <c r="C54" s="49"/>
      <c r="D54" s="48"/>
      <c r="E54" s="50"/>
      <c r="F54" s="48"/>
      <c r="G54" s="50"/>
      <c r="H54" s="53"/>
      <c r="I54" s="53"/>
    </row>
    <row r="55" spans="1:9" ht="15" customHeight="1">
      <c r="A55" s="47"/>
      <c r="B55" s="48"/>
      <c r="C55" s="49"/>
      <c r="D55" s="48"/>
      <c r="E55" s="50"/>
      <c r="F55" s="48"/>
      <c r="G55" s="50"/>
      <c r="H55" s="53"/>
      <c r="I55" s="53"/>
    </row>
    <row r="56" spans="1:9" ht="15" customHeight="1">
      <c r="A56" s="47"/>
      <c r="B56" s="48"/>
      <c r="C56" s="49"/>
      <c r="D56" s="48"/>
      <c r="E56" s="50"/>
      <c r="F56" s="48"/>
      <c r="G56" s="50"/>
      <c r="H56" s="53"/>
      <c r="I56" s="53"/>
    </row>
    <row r="57" spans="1:9" ht="15" customHeight="1">
      <c r="A57" s="47"/>
      <c r="B57" s="48"/>
      <c r="C57" s="49"/>
      <c r="D57" s="48"/>
      <c r="E57" s="50"/>
      <c r="F57" s="48"/>
      <c r="G57" s="50"/>
      <c r="H57" s="53"/>
      <c r="I57" s="53"/>
    </row>
    <row r="58" spans="1:9" ht="15" customHeight="1">
      <c r="A58" s="47"/>
      <c r="B58" s="48"/>
      <c r="C58" s="49"/>
      <c r="D58" s="48"/>
      <c r="E58" s="50"/>
      <c r="F58" s="48"/>
      <c r="G58" s="50"/>
      <c r="H58" s="53"/>
      <c r="I58" s="53"/>
    </row>
    <row r="59" spans="1:9" ht="15" customHeight="1">
      <c r="A59" s="47"/>
      <c r="B59" s="48"/>
      <c r="C59" s="49"/>
      <c r="D59" s="48"/>
      <c r="E59" s="50"/>
      <c r="F59" s="48"/>
      <c r="G59" s="50"/>
      <c r="H59" s="53"/>
      <c r="I59" s="53"/>
    </row>
    <row r="60" spans="1:9" ht="15" customHeight="1">
      <c r="A60" s="47"/>
      <c r="B60" s="48"/>
      <c r="C60" s="49"/>
      <c r="D60" s="48"/>
      <c r="E60" s="50"/>
      <c r="F60" s="48"/>
      <c r="G60" s="50"/>
      <c r="H60" s="53"/>
      <c r="I60" s="53"/>
    </row>
    <row r="61" spans="1:9" ht="15" customHeight="1">
      <c r="A61" s="47"/>
      <c r="B61" s="48"/>
      <c r="C61" s="49"/>
      <c r="D61" s="48"/>
      <c r="E61" s="50"/>
      <c r="F61" s="48"/>
      <c r="G61" s="50"/>
      <c r="H61" s="53"/>
      <c r="I61" s="53"/>
    </row>
    <row r="62" spans="1:9" ht="15" customHeight="1">
      <c r="A62" s="47"/>
      <c r="B62" s="48"/>
      <c r="C62" s="49"/>
      <c r="D62" s="48"/>
      <c r="E62" s="50"/>
      <c r="F62" s="48"/>
      <c r="G62" s="50"/>
      <c r="H62" s="53"/>
      <c r="I62" s="53"/>
    </row>
    <row r="63" spans="1:9" ht="15" customHeight="1">
      <c r="A63" s="47"/>
      <c r="B63" s="48"/>
      <c r="C63" s="49"/>
      <c r="D63" s="48"/>
      <c r="E63" s="50"/>
      <c r="F63" s="48"/>
      <c r="G63" s="50"/>
      <c r="H63" s="53"/>
      <c r="I63" s="53"/>
    </row>
    <row r="64" spans="1:9" ht="15" customHeight="1">
      <c r="A64" s="47"/>
      <c r="B64" s="48"/>
      <c r="C64" s="49"/>
      <c r="D64" s="48"/>
      <c r="E64" s="50"/>
      <c r="F64" s="48"/>
      <c r="G64" s="50"/>
      <c r="H64" s="53"/>
      <c r="I64" s="53"/>
    </row>
    <row r="65" spans="1:9" ht="15" customHeight="1">
      <c r="A65" s="47"/>
      <c r="B65" s="48"/>
      <c r="C65" s="49"/>
      <c r="D65" s="48"/>
      <c r="E65" s="50"/>
      <c r="F65" s="48"/>
      <c r="G65" s="50"/>
      <c r="H65" s="53"/>
      <c r="I65" s="53"/>
    </row>
    <row r="66" spans="1:9" ht="15" customHeight="1">
      <c r="A66" s="47"/>
      <c r="B66" s="48"/>
      <c r="C66" s="49"/>
      <c r="D66" s="48"/>
      <c r="E66" s="50"/>
      <c r="F66" s="48"/>
      <c r="G66" s="50"/>
      <c r="H66" s="53"/>
      <c r="I66" s="53"/>
    </row>
    <row r="67" spans="1:9" ht="15" customHeight="1">
      <c r="A67" s="47"/>
      <c r="B67" s="48"/>
      <c r="C67" s="49"/>
      <c r="D67" s="48"/>
      <c r="E67" s="50"/>
      <c r="F67" s="48"/>
      <c r="G67" s="50"/>
      <c r="H67" s="53"/>
      <c r="I67" s="53"/>
    </row>
    <row r="68" spans="1:9" ht="15" customHeight="1">
      <c r="A68" s="47"/>
      <c r="B68" s="48"/>
      <c r="C68" s="49"/>
      <c r="D68" s="48"/>
      <c r="E68" s="50"/>
      <c r="F68" s="48"/>
      <c r="G68" s="50"/>
      <c r="H68" s="53"/>
      <c r="I68" s="53"/>
    </row>
    <row r="69" spans="1:9" ht="15" customHeight="1">
      <c r="A69" s="47"/>
      <c r="B69" s="48"/>
      <c r="C69" s="49"/>
      <c r="D69" s="48"/>
      <c r="E69" s="50"/>
      <c r="F69" s="48"/>
      <c r="G69" s="50"/>
      <c r="H69" s="53"/>
      <c r="I69" s="53"/>
    </row>
    <row r="70" spans="1:9" ht="15" customHeight="1">
      <c r="A70" s="47"/>
      <c r="B70" s="48"/>
      <c r="C70" s="49"/>
      <c r="D70" s="48"/>
      <c r="E70" s="50"/>
      <c r="F70" s="48"/>
      <c r="G70" s="50"/>
      <c r="H70" s="53"/>
      <c r="I70" s="53"/>
    </row>
    <row r="71" spans="1:9" ht="15" customHeight="1">
      <c r="A71" s="47"/>
      <c r="B71" s="48"/>
      <c r="C71" s="49"/>
      <c r="D71" s="48"/>
      <c r="E71" s="50"/>
      <c r="F71" s="48"/>
      <c r="G71" s="50"/>
      <c r="H71" s="53"/>
      <c r="I71" s="53"/>
    </row>
    <row r="72" spans="1:9" ht="15" customHeight="1">
      <c r="A72" s="47"/>
      <c r="B72" s="48"/>
      <c r="C72" s="49"/>
      <c r="D72" s="48"/>
      <c r="E72" s="50"/>
      <c r="F72" s="48"/>
      <c r="G72" s="50"/>
      <c r="H72" s="53"/>
      <c r="I72" s="53"/>
    </row>
    <row r="73" spans="1:9" ht="15" customHeight="1">
      <c r="A73" s="47"/>
      <c r="B73" s="48"/>
      <c r="C73" s="49"/>
      <c r="D73" s="48"/>
      <c r="E73" s="50"/>
      <c r="F73" s="48"/>
      <c r="G73" s="50"/>
      <c r="H73" s="53"/>
      <c r="I73" s="53"/>
    </row>
    <row r="74" spans="1:9" ht="15" customHeight="1">
      <c r="A74" s="47"/>
      <c r="B74" s="48"/>
      <c r="C74" s="49"/>
      <c r="D74" s="48"/>
      <c r="E74" s="50"/>
      <c r="F74" s="48"/>
      <c r="G74" s="50"/>
      <c r="H74" s="53"/>
      <c r="I74" s="53"/>
    </row>
    <row r="75" spans="1:9" ht="15" customHeight="1">
      <c r="A75" s="47"/>
      <c r="B75" s="48"/>
      <c r="C75" s="49"/>
      <c r="D75" s="48"/>
      <c r="E75" s="50"/>
      <c r="F75" s="48"/>
      <c r="G75" s="50"/>
      <c r="H75" s="53"/>
      <c r="I75" s="53"/>
    </row>
    <row r="76" spans="1:9" ht="15" customHeight="1">
      <c r="A76" s="47"/>
      <c r="B76" s="48"/>
      <c r="C76" s="49"/>
      <c r="D76" s="48"/>
      <c r="E76" s="50"/>
      <c r="F76" s="48"/>
      <c r="G76" s="50"/>
      <c r="H76" s="53"/>
      <c r="I76" s="53"/>
    </row>
    <row r="77" spans="1:9" ht="15" customHeight="1">
      <c r="A77" s="47"/>
      <c r="B77" s="48"/>
      <c r="C77" s="49"/>
      <c r="D77" s="48"/>
      <c r="E77" s="50"/>
      <c r="F77" s="48"/>
      <c r="G77" s="50"/>
      <c r="H77" s="53"/>
      <c r="I77" s="53"/>
    </row>
    <row r="78" spans="1:9" ht="15" customHeight="1">
      <c r="A78" s="47"/>
      <c r="B78" s="48"/>
      <c r="C78" s="49"/>
      <c r="D78" s="48"/>
      <c r="E78" s="50"/>
      <c r="F78" s="48"/>
      <c r="G78" s="50"/>
      <c r="H78" s="53"/>
      <c r="I78" s="53"/>
    </row>
    <row r="79" spans="1:9" ht="15" customHeight="1">
      <c r="A79" s="47"/>
      <c r="B79" s="48"/>
      <c r="C79" s="49"/>
      <c r="D79" s="48"/>
      <c r="E79" s="50"/>
      <c r="F79" s="48"/>
      <c r="G79" s="50"/>
      <c r="H79" s="53"/>
      <c r="I79" s="53"/>
    </row>
    <row r="80" spans="1:9" ht="15" customHeight="1">
      <c r="A80" s="47"/>
      <c r="B80" s="48"/>
      <c r="C80" s="49"/>
      <c r="D80" s="48"/>
      <c r="E80" s="50"/>
      <c r="F80" s="48"/>
      <c r="G80" s="50"/>
      <c r="H80" s="53"/>
      <c r="I80" s="53"/>
    </row>
    <row r="81" spans="1:9" ht="15" customHeight="1">
      <c r="A81" s="47"/>
      <c r="B81" s="48"/>
      <c r="C81" s="49"/>
      <c r="D81" s="48"/>
      <c r="E81" s="50"/>
      <c r="F81" s="48"/>
      <c r="G81" s="50"/>
      <c r="H81" s="53"/>
      <c r="I81" s="53"/>
    </row>
    <row r="82" spans="1:9" ht="15" customHeight="1">
      <c r="A82" s="47"/>
      <c r="B82" s="48"/>
      <c r="C82" s="49"/>
      <c r="D82" s="48"/>
      <c r="E82" s="50"/>
      <c r="F82" s="48"/>
      <c r="G82" s="50"/>
      <c r="H82" s="53"/>
      <c r="I82" s="53"/>
    </row>
    <row r="83" spans="1:9" ht="15" customHeight="1">
      <c r="A83" s="47"/>
      <c r="B83" s="48"/>
      <c r="C83" s="49"/>
      <c r="D83" s="48"/>
      <c r="E83" s="50"/>
      <c r="F83" s="48"/>
      <c r="G83" s="50"/>
      <c r="H83" s="53"/>
      <c r="I83" s="53"/>
    </row>
    <row r="84" spans="1:9" ht="15" customHeight="1">
      <c r="A84" s="47"/>
      <c r="B84" s="48"/>
      <c r="C84" s="49"/>
      <c r="D84" s="48"/>
      <c r="E84" s="50"/>
      <c r="F84" s="48"/>
      <c r="G84" s="50"/>
      <c r="H84" s="53"/>
      <c r="I84" s="53"/>
    </row>
    <row r="85" spans="1:9" ht="15" customHeight="1">
      <c r="A85" s="47"/>
      <c r="B85" s="48"/>
      <c r="C85" s="49"/>
      <c r="D85" s="48"/>
      <c r="E85" s="50"/>
      <c r="F85" s="48"/>
      <c r="G85" s="50"/>
      <c r="H85" s="53"/>
      <c r="I85" s="53"/>
    </row>
    <row r="86" spans="1:9" ht="15" customHeight="1">
      <c r="A86" s="47"/>
      <c r="B86" s="48"/>
      <c r="C86" s="49"/>
      <c r="D86" s="48"/>
      <c r="E86" s="50"/>
      <c r="F86" s="48"/>
      <c r="G86" s="50"/>
      <c r="H86" s="53"/>
      <c r="I86" s="53"/>
    </row>
    <row r="87" spans="1:9" ht="15" customHeight="1">
      <c r="A87" s="47"/>
      <c r="B87" s="48"/>
      <c r="C87" s="49"/>
      <c r="D87" s="48"/>
      <c r="E87" s="50"/>
      <c r="F87" s="48"/>
      <c r="G87" s="50"/>
      <c r="H87" s="53"/>
      <c r="I87" s="53"/>
    </row>
    <row r="88" spans="1:9" ht="15" customHeight="1">
      <c r="A88" s="47"/>
      <c r="B88" s="48"/>
      <c r="C88" s="49"/>
      <c r="D88" s="48"/>
      <c r="E88" s="50"/>
      <c r="F88" s="48"/>
      <c r="G88" s="50"/>
      <c r="H88" s="53"/>
      <c r="I88" s="53"/>
    </row>
    <row r="89" spans="1:9" ht="15" customHeight="1">
      <c r="A89" s="47"/>
      <c r="B89" s="48"/>
      <c r="C89" s="49"/>
      <c r="D89" s="48"/>
      <c r="E89" s="50"/>
      <c r="F89" s="48"/>
      <c r="G89" s="50"/>
      <c r="H89" s="53"/>
      <c r="I89" s="53"/>
    </row>
    <row r="90" spans="1:9" ht="15" customHeight="1">
      <c r="A90" s="47"/>
      <c r="B90" s="48"/>
      <c r="C90" s="49"/>
      <c r="D90" s="48"/>
      <c r="E90" s="50"/>
      <c r="F90" s="48"/>
      <c r="G90" s="50"/>
      <c r="H90" s="53"/>
      <c r="I90" s="53"/>
    </row>
    <row r="91" spans="1:9" ht="15" customHeight="1">
      <c r="A91" s="47"/>
      <c r="B91" s="48"/>
      <c r="C91" s="49"/>
      <c r="D91" s="48"/>
      <c r="E91" s="50"/>
      <c r="F91" s="48"/>
      <c r="G91" s="50"/>
      <c r="H91" s="53"/>
      <c r="I91" s="53"/>
    </row>
    <row r="92" spans="1:9" ht="15" customHeight="1">
      <c r="A92" s="47"/>
      <c r="B92" s="48"/>
      <c r="C92" s="49"/>
      <c r="D92" s="48"/>
      <c r="E92" s="50"/>
      <c r="F92" s="48"/>
      <c r="G92" s="50"/>
      <c r="H92" s="53"/>
      <c r="I92" s="53"/>
    </row>
    <row r="93" spans="1:9" ht="15" customHeight="1">
      <c r="A93" s="47"/>
      <c r="B93" s="48"/>
      <c r="C93" s="49"/>
      <c r="D93" s="48"/>
      <c r="E93" s="50"/>
      <c r="F93" s="48"/>
      <c r="G93" s="50"/>
      <c r="H93" s="53"/>
      <c r="I93" s="53"/>
    </row>
    <row r="94" spans="1:9" ht="15" customHeight="1">
      <c r="A94" s="47"/>
      <c r="B94" s="48"/>
      <c r="C94" s="49"/>
      <c r="D94" s="48"/>
      <c r="E94" s="50"/>
      <c r="F94" s="48"/>
      <c r="G94" s="50"/>
      <c r="H94" s="53"/>
      <c r="I94" s="53"/>
    </row>
    <row r="95" spans="1:9" ht="15" customHeight="1">
      <c r="A95" s="47"/>
      <c r="B95" s="48"/>
      <c r="C95" s="49"/>
      <c r="D95" s="48"/>
      <c r="E95" s="50"/>
      <c r="F95" s="48"/>
      <c r="G95" s="50"/>
      <c r="H95" s="53"/>
      <c r="I95" s="53"/>
    </row>
  </sheetData>
  <sheetProtection/>
  <printOptions/>
  <pageMargins left="0.7" right="0.7" top="0.75" bottom="0.75" header="0.3" footer="0.3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hp</cp:lastModifiedBy>
  <cp:lastPrinted>2023-05-13T07:37:23Z</cp:lastPrinted>
  <dcterms:created xsi:type="dcterms:W3CDTF">2017-09-24T04:46:07Z</dcterms:created>
  <dcterms:modified xsi:type="dcterms:W3CDTF">2023-05-13T08:50:37Z</dcterms:modified>
  <cp:category/>
  <cp:version/>
  <cp:contentType/>
  <cp:contentStatus/>
</cp:coreProperties>
</file>