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6" windowWidth="15480" windowHeight="8136" activeTab="0"/>
  </bookViews>
  <sheets>
    <sheet name="uptodate sale33" sheetId="1" r:id="rId1"/>
    <sheet name="auction avg33" sheetId="2" r:id="rId2"/>
    <sheet name="bp33" sheetId="3" r:id="rId3"/>
    <sheet name="bp32" sheetId="4" r:id="rId4"/>
    <sheet name="uptodate sale31(Sreemongal)" sheetId="5" r:id="rId5"/>
    <sheet name="auction avg16(Sreemongal)" sheetId="6" r:id="rId6"/>
    <sheet name="bp16(Sreem)" sheetId="7" r:id="rId7"/>
    <sheet name="uptodate sale31" sheetId="8" r:id="rId8"/>
    <sheet name="auction avg31" sheetId="9" r:id="rId9"/>
    <sheet name="bp31" sheetId="10" r:id="rId10"/>
    <sheet name="bp30" sheetId="11" r:id="rId11"/>
    <sheet name="bp29" sheetId="12" r:id="rId12"/>
    <sheet name="bp28" sheetId="13" r:id="rId13"/>
    <sheet name="bp27" sheetId="14" r:id="rId14"/>
    <sheet name="bp26" sheetId="15" r:id="rId15"/>
    <sheet name="pblbp1-25" sheetId="16" r:id="rId16"/>
    <sheet name="bp25" sheetId="17" r:id="rId17"/>
    <sheet name="bp24" sheetId="18" r:id="rId18"/>
    <sheet name="auction avg 12(Sreemongal)" sheetId="19" r:id="rId19"/>
    <sheet name="bp12(sreemongal)" sheetId="20" r:id="rId20"/>
    <sheet name="uptodate sale23" sheetId="21" r:id="rId21"/>
    <sheet name="auction avg 23" sheetId="22" r:id="rId22"/>
    <sheet name="bp23" sheetId="23" r:id="rId23"/>
    <sheet name="bp22" sheetId="24" r:id="rId24"/>
    <sheet name="bp21" sheetId="25" r:id="rId25"/>
    <sheet name="bp20" sheetId="26" r:id="rId26"/>
    <sheet name="bp16to20" sheetId="27" r:id="rId27"/>
    <sheet name="bp19" sheetId="28" r:id="rId28"/>
    <sheet name="bp18" sheetId="29" r:id="rId29"/>
    <sheet name="bp17" sheetId="30" r:id="rId30"/>
    <sheet name="bp16" sheetId="31" r:id="rId31"/>
    <sheet name="bp11to15" sheetId="32" r:id="rId32"/>
    <sheet name="bp15" sheetId="33" r:id="rId33"/>
    <sheet name="bp08srimongal" sheetId="34" r:id="rId34"/>
    <sheet name="bp14" sheetId="35" r:id="rId35"/>
    <sheet name="bp12" sheetId="36" r:id="rId36"/>
    <sheet name="bp11" sheetId="37" r:id="rId37"/>
    <sheet name="bp10" sheetId="38" r:id="rId38"/>
    <sheet name="bp06to10" sheetId="39" r:id="rId39"/>
    <sheet name="bp09" sheetId="40" r:id="rId40"/>
    <sheet name="bp08" sheetId="41" r:id="rId41"/>
    <sheet name="bp07" sheetId="42" r:id="rId42"/>
    <sheet name="bp04(Sreemongal" sheetId="43" r:id="rId43"/>
    <sheet name="bp06" sheetId="44" r:id="rId44"/>
    <sheet name="bp01to05" sheetId="45" r:id="rId45"/>
    <sheet name="bp05" sheetId="46" r:id="rId46"/>
    <sheet name="bp04" sheetId="47" r:id="rId47"/>
    <sheet name="bp03" sheetId="48" r:id="rId48"/>
    <sheet name="bp02" sheetId="49" r:id="rId49"/>
    <sheet name="bp01" sheetId="50" r:id="rId50"/>
  </sheets>
  <externalReferences>
    <externalReference r:id="rId53"/>
    <externalReference r:id="rId54"/>
  </externalReferences>
  <definedNames/>
  <calcPr fullCalcOnLoad="1"/>
</workbook>
</file>

<file path=xl/sharedStrings.xml><?xml version="1.0" encoding="utf-8"?>
<sst xmlns="http://schemas.openxmlformats.org/spreadsheetml/2006/main" count="5290" uniqueCount="1643">
  <si>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</si>
  <si>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</si>
  <si>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</si>
  <si>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</si>
  <si>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</si>
  <si>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</si>
  <si>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</si>
  <si>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</si>
  <si>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</si>
  <si>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</si>
  <si>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</si>
  <si>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</si>
  <si>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</si>
  <si>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</si>
  <si>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</si>
  <si>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</si>
  <si>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</si>
  <si>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</si>
  <si>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</si>
  <si>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</si>
  <si>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</si>
  <si>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</si>
  <si>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</si>
  <si>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</si>
  <si>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</si>
  <si>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</si>
  <si>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</si>
  <si>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</si>
  <si>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</si>
  <si>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</si>
  <si>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</si>
  <si>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</si>
  <si>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</si>
  <si>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</si>
  <si>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</si>
  <si>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</si>
  <si>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</si>
  <si>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</si>
  <si>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</si>
  <si>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</si>
  <si>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</si>
  <si>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</si>
  <si>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</si>
  <si>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</si>
  <si>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</si>
  <si>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</si>
  <si>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</si>
  <si>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</si>
  <si>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</si>
  <si>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</si>
  <si>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</si>
  <si>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</si>
  <si>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</si>
  <si>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</si>
  <si>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</si>
  <si>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</si>
  <si>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</si>
  <si>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</si>
  <si>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</si>
  <si>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</si>
  <si>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</si>
  <si>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</si>
  <si>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</si>
  <si>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</si>
  <si>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</si>
  <si>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</si>
  <si>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</si>
  <si>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</si>
  <si>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</si>
  <si>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</si>
  <si>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</si>
  <si>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</si>
  <si>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</si>
  <si>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</si>
  <si>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</si>
  <si>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</si>
  <si>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</si>
  <si>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</si>
  <si>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</si>
  <si>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</si>
  <si>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</si>
  <si>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</si>
  <si>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</si>
  <si>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</si>
  <si>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</si>
  <si>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</si>
  <si>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</si>
  <si>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</si>
  <si>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</si>
  <si>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</si>
  <si>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</si>
  <si>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</si>
  <si>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</si>
  <si>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</si>
  <si>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</si>
  <si>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</si>
  <si>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</si>
  <si>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</si>
  <si>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</si>
  <si>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</si>
  <si>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</si>
  <si>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</si>
  <si>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</si>
  <si>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</si>
  <si>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</si>
  <si>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</si>
  <si>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</si>
  <si>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</si>
  <si>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</si>
  <si>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</si>
  <si>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</si>
  <si>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</si>
  <si>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</si>
  <si>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</si>
  <si>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</si>
  <si>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</si>
  <si>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</si>
  <si>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</si>
  <si>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</si>
  <si>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</si>
  <si>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</si>
  <si>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</si>
  <si>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</si>
  <si>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</si>
  <si>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</si>
  <si>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</si>
  <si>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</si>
  <si>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</si>
  <si>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</si>
  <si>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</si>
  <si>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</si>
  <si>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</si>
  <si>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</si>
  <si>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</si>
  <si>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</si>
  <si>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</si>
  <si>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</si>
  <si>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</si>
  <si>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</si>
  <si>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</si>
  <si>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</si>
  <si>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</si>
  <si>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</si>
  <si>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</si>
  <si>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</si>
  <si>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</si>
  <si>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</si>
  <si>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</si>
  <si>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</si>
  <si>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</si>
  <si>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</si>
  <si>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</si>
  <si>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</si>
  <si>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</si>
  <si>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</si>
  <si>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</si>
  <si>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</si>
  <si>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</si>
  <si>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</si>
  <si>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</si>
  <si>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</si>
  <si>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</si>
  <si>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</si>
  <si>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</si>
  <si>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</si>
  <si>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</si>
  <si>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</si>
  <si>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</si>
  <si>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</si>
  <si>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</si>
  <si>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</si>
  <si>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</si>
  <si>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</si>
  <si>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</si>
  <si>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</si>
  <si>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</si>
  <si>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</si>
  <si>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</si>
  <si>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</si>
  <si>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</si>
  <si>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</si>
  <si>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</si>
  <si>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</si>
  <si>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</si>
  <si>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</si>
  <si>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</si>
  <si>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</si>
  <si>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</si>
  <si>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</si>
  <si>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</si>
  <si>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</si>
  <si>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</si>
  <si>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</si>
  <si>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</si>
  <si>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</si>
  <si>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</si>
  <si>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</si>
  <si>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</si>
  <si>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</si>
  <si>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</si>
  <si>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</si>
  <si>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</si>
  <si>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</si>
  <si>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</si>
  <si>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</si>
  <si>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</si>
  <si>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</si>
  <si>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</si>
  <si>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</si>
  <si>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</si>
  <si>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</si>
  <si>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</si>
  <si>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</si>
  <si>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</si>
  <si>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</si>
  <si>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</si>
  <si>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</si>
  <si>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</si>
  <si>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</si>
  <si>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</si>
  <si>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</si>
  <si>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</si>
  <si>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</si>
  <si>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</si>
  <si>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</si>
  <si>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</si>
  <si>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</si>
  <si>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</si>
  <si>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</si>
  <si>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</si>
  <si>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</si>
  <si>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</si>
  <si>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</si>
  <si>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</si>
  <si>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</si>
  <si>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</si>
  <si>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</si>
  <si>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</si>
  <si>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</si>
  <si>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</si>
  <si>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</si>
  <si>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</si>
  <si>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</si>
  <si>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</si>
  <si>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</si>
  <si>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</si>
  <si>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</si>
  <si>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</si>
  <si>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</si>
  <si>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</si>
  <si>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</si>
  <si>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</si>
  <si>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</si>
  <si>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</si>
  <si>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</si>
  <si>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</si>
  <si>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</si>
  <si>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</si>
  <si>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</si>
  <si>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</si>
  <si>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</si>
  <si>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</si>
  <si>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</si>
  <si>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</si>
  <si>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</si>
  <si>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</si>
  <si>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</si>
  <si>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</si>
  <si>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</si>
  <si>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</si>
  <si>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</si>
  <si>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</si>
  <si>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</si>
  <si>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</si>
  <si>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</si>
  <si>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</si>
  <si>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</si>
  <si>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</si>
  <si>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</si>
  <si>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</si>
  <si>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</si>
  <si>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</si>
  <si>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</si>
  <si>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</si>
  <si>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</si>
  <si>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</si>
  <si>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</si>
  <si>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</si>
  <si>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</si>
  <si>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</si>
  <si>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</si>
  <si>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</si>
  <si>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</si>
  <si>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</si>
  <si>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</si>
  <si>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</si>
  <si>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</si>
  <si>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</si>
  <si>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</si>
  <si>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</si>
  <si>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</si>
  <si>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</si>
  <si>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</si>
  <si>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</si>
  <si>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</si>
  <si>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</si>
  <si>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</si>
  <si>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</si>
  <si>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</si>
  <si>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</si>
  <si>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</si>
  <si>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</si>
  <si>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</si>
  <si>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</si>
  <si>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</si>
  <si>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</si>
  <si>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</si>
  <si>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</si>
  <si>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</si>
  <si>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</si>
  <si>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</si>
  <si>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</si>
  <si>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</si>
  <si>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</si>
  <si>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</si>
  <si>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</si>
  <si>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</si>
  <si>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</si>
  <si>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</si>
  <si>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</si>
  <si>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</si>
  <si>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</si>
  <si>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</si>
  <si>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</si>
  <si>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</si>
  <si>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</si>
  <si>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</si>
  <si>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</si>
  <si>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</si>
  <si>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</si>
  <si>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</si>
  <si>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</si>
  <si>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</si>
  <si>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</si>
  <si>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</si>
  <si>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</si>
  <si>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</si>
  <si>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</si>
  <si>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</si>
  <si>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</si>
  <si>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</si>
  <si>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</si>
  <si>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</si>
  <si>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</si>
  <si>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</si>
  <si>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</si>
  <si>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</si>
  <si>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</si>
  <si>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</si>
  <si>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</si>
  <si>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</si>
  <si>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</si>
  <si>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</si>
  <si>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</si>
  <si>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</si>
  <si>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</si>
  <si>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</si>
  <si>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</si>
  <si>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</si>
  <si>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</si>
  <si>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</si>
  <si>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</si>
  <si>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</si>
  <si>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</si>
  <si>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</si>
  <si>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</si>
  <si>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</si>
  <si>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</si>
  <si>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</si>
  <si>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</si>
  <si>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</si>
  <si>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</si>
  <si>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</si>
  <si>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</si>
  <si>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</si>
  <si>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</si>
  <si>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</si>
  <si>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</si>
  <si>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</si>
  <si>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</si>
  <si>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</si>
  <si>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</si>
  <si>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</si>
  <si>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</si>
  <si>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</si>
  <si>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</si>
  <si>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</si>
  <si>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</si>
  <si>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</si>
  <si>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</si>
  <si>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</si>
  <si>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</si>
  <si>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</si>
  <si>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</si>
  <si>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</si>
  <si>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</si>
  <si>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</si>
  <si>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</si>
  <si>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</si>
  <si>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</si>
  <si>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</si>
  <si>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</si>
  <si>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</si>
  <si>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</si>
  <si>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</si>
  <si>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</si>
  <si>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</si>
  <si>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</si>
  <si>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</si>
  <si>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</si>
  <si>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</si>
  <si>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</si>
  <si>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</si>
  <si>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</si>
  <si>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</si>
  <si>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</si>
  <si>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</si>
  <si>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</si>
  <si>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</si>
  <si>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</si>
  <si>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</si>
  <si>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</si>
  <si>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</si>
  <si>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</si>
  <si>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</si>
  <si>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</si>
  <si>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</si>
  <si>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</si>
  <si>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</si>
  <si>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</si>
  <si>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</si>
  <si>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</si>
  <si>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</si>
  <si>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</si>
  <si>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</si>
  <si>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</si>
  <si>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</si>
  <si>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</si>
  <si>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</si>
  <si>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</si>
  <si>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</si>
  <si>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</si>
  <si>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</si>
  <si>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</si>
  <si>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</si>
  <si>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</si>
  <si>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</si>
  <si>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</si>
  <si>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</si>
  <si>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</si>
  <si>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</si>
  <si>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</si>
  <si>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</si>
  <si>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</si>
  <si>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</si>
  <si>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</si>
  <si>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</si>
  <si>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</si>
  <si>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</si>
  <si>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</si>
  <si>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</si>
  <si>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</si>
  <si>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</si>
  <si>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</si>
  <si>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</si>
  <si>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</si>
  <si>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</si>
  <si>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</si>
  <si>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</si>
  <si>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</si>
  <si>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</si>
  <si>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</si>
  <si>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</si>
  <si>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</si>
  <si>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</si>
  <si>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</si>
  <si>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</si>
  <si>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</si>
  <si>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</si>
  <si>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</si>
  <si>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</si>
  <si>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</si>
  <si>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</si>
  <si>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</si>
  <si>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</si>
  <si>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</si>
  <si>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</si>
  <si>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</si>
  <si>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</si>
  <si>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</si>
  <si>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</si>
  <si>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</si>
  <si>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</si>
  <si>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</si>
  <si>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</si>
  <si>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</si>
  <si>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</si>
  <si>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</si>
  <si>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</si>
  <si>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</si>
  <si>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</si>
  <si>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</si>
  <si>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</si>
  <si>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</si>
  <si>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</si>
  <si>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</si>
  <si>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</si>
  <si>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</si>
  <si>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</si>
  <si>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</si>
  <si>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</si>
  <si>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</si>
  <si>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</si>
  <si>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</si>
  <si>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</si>
  <si>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</si>
  <si>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</si>
  <si>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</si>
  <si>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</si>
  <si>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</si>
  <si>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</si>
  <si>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</si>
  <si>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</si>
  <si>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</si>
  <si>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</si>
  <si>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</si>
  <si>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</si>
  <si>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</si>
  <si>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</si>
  <si>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</si>
  <si>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</si>
  <si>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</si>
  <si>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</si>
  <si>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</si>
  <si>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</si>
  <si>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</si>
  <si>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</si>
  <si>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</si>
  <si>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</si>
  <si>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</si>
  <si>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</si>
  <si>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</si>
  <si>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</si>
  <si>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</si>
  <si>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</si>
  <si>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</si>
  <si>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</si>
  <si>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</si>
  <si>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</si>
  <si>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</si>
  <si>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</si>
  <si>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</si>
  <si>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</si>
  <si>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</si>
  <si>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</si>
  <si>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</si>
  <si>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</si>
  <si>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</si>
  <si>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</si>
  <si>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</si>
  <si>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</si>
  <si>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</si>
  <si>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</si>
  <si>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</si>
  <si>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</si>
  <si>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</si>
  <si>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</si>
  <si>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</si>
  <si>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</si>
  <si>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</si>
  <si>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</si>
  <si>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</si>
  <si>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</si>
  <si>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</si>
  <si>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</si>
  <si>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</si>
  <si>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</si>
  <si>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</si>
  <si>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</si>
  <si>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</si>
  <si>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</si>
  <si>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</si>
  <si>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</si>
  <si>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</si>
  <si>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</si>
  <si>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</si>
  <si>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</si>
  <si>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</si>
  <si>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</si>
  <si>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</si>
  <si>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</si>
  <si>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</si>
  <si>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</si>
  <si>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</si>
  <si>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</si>
  <si>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</si>
  <si>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</si>
  <si>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</si>
  <si>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</si>
  <si>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</si>
  <si>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</si>
  <si>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</si>
  <si>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</si>
  <si>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</si>
  <si>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</si>
  <si>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</si>
  <si>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</si>
  <si>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</si>
  <si>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</si>
  <si>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</si>
  <si>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</si>
  <si>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</si>
  <si>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</si>
  <si>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</si>
  <si>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</si>
  <si>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</si>
  <si>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</si>
  <si>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</si>
  <si>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</si>
  <si>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</si>
  <si>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</si>
  <si>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</si>
  <si>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</si>
  <si>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</si>
  <si>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</si>
  <si>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</si>
  <si>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</si>
  <si>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</si>
  <si>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</si>
  <si>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</si>
  <si>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</si>
  <si>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</si>
  <si>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</si>
  <si>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</si>
  <si>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</si>
  <si>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</si>
  <si>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</si>
  <si>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</si>
  <si>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</si>
  <si>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</si>
  <si>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</si>
  <si>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</si>
  <si>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</si>
  <si>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</si>
  <si>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</si>
  <si>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</si>
  <si>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</si>
  <si>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</si>
  <si>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</si>
  <si>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</si>
  <si>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</si>
  <si>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</si>
  <si>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</si>
  <si>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</si>
  <si>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</si>
  <si>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</si>
  <si>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</si>
  <si>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</si>
  <si>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</si>
  <si>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</si>
  <si>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</si>
  <si>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</si>
  <si>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</si>
  <si>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</si>
  <si>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</si>
  <si>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</si>
  <si>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</si>
  <si>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</si>
  <si>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</si>
  <si>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</si>
  <si>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</si>
  <si>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</si>
  <si>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</si>
  <si>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</si>
  <si>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</si>
  <si>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</si>
  <si>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</si>
  <si>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</si>
  <si>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</si>
  <si>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</si>
  <si>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</si>
  <si>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</si>
  <si>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</si>
  <si>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</si>
  <si>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</si>
  <si>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</si>
  <si>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</si>
  <si>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</si>
  <si>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</si>
  <si>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</si>
  <si>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</si>
  <si>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</si>
  <si>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</si>
  <si>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</si>
  <si>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</si>
  <si>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</si>
  <si>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</si>
  <si>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</si>
  <si>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</si>
  <si>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</si>
  <si>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</si>
  <si>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</si>
  <si>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</si>
  <si>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</si>
  <si>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</si>
  <si>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</si>
  <si>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</si>
  <si>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</si>
  <si>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</si>
  <si>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</si>
  <si>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</si>
  <si>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</si>
  <si>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</si>
  <si>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</si>
  <si>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</si>
  <si>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</si>
  <si>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</si>
  <si>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</si>
  <si>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</si>
  <si>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</si>
  <si>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</si>
  <si>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</si>
  <si>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</si>
  <si>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</si>
  <si>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</si>
  <si>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</si>
  <si>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</si>
  <si>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</si>
  <si>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</si>
  <si>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</si>
  <si>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</si>
  <si>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</si>
  <si>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</si>
  <si>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</si>
  <si>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</si>
  <si>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</si>
  <si>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</si>
  <si>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</si>
  <si>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</si>
  <si>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</si>
  <si>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</si>
  <si>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</si>
  <si>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</si>
  <si>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</si>
  <si>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</si>
  <si>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</si>
  <si>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</si>
  <si>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</si>
  <si>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</si>
  <si>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</si>
  <si>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</si>
  <si>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</si>
  <si>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</si>
  <si>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</si>
  <si>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</si>
  <si>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</si>
  <si>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</si>
  <si>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</si>
  <si>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</si>
  <si>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</si>
  <si>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</si>
  <si>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</si>
  <si>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</si>
  <si>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</si>
  <si>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</si>
  <si>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</si>
  <si>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</si>
  <si>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</si>
  <si>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</si>
  <si>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</si>
  <si>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</si>
  <si>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</si>
  <si>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</si>
  <si>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</si>
  <si>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</si>
  <si>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</si>
  <si>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</si>
  <si>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</si>
  <si>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</si>
  <si>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</si>
  <si>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</si>
  <si>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</si>
  <si>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</si>
  <si>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</si>
  <si>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</si>
  <si>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</si>
  <si>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</si>
  <si>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</si>
  <si>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</si>
  <si>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</si>
  <si>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</si>
  <si>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</si>
  <si>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</si>
  <si>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</si>
  <si>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</si>
  <si>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</si>
  <si>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</si>
  <si>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</si>
  <si>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</si>
  <si>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</si>
  <si>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</si>
  <si>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</si>
  <si>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</si>
  <si>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</si>
  <si>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</si>
  <si>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</si>
  <si>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</si>
  <si>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</si>
  <si>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</si>
  <si>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</si>
  <si>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</si>
  <si>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</si>
  <si>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</si>
  <si>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</si>
  <si>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</si>
  <si>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</si>
  <si>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</si>
  <si>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</si>
  <si>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</si>
  <si>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</si>
  <si>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</si>
  <si>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</si>
  <si>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</si>
  <si>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</si>
  <si>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</si>
  <si>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</si>
  <si>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</si>
  <si>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</si>
  <si>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</si>
  <si>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</si>
  <si>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</si>
  <si>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</si>
  <si>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</si>
  <si>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</si>
  <si>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</si>
  <si>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</si>
  <si>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</si>
  <si>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</si>
  <si>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</si>
  <si>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</si>
  <si>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</si>
  <si>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</si>
  <si>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</si>
  <si>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</si>
  <si>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</si>
  <si>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</si>
  <si>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</si>
  <si>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</si>
  <si>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</si>
  <si>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</si>
  <si>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</si>
  <si>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</si>
  <si>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</si>
  <si>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</si>
  <si>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</si>
  <si>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</si>
  <si>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</si>
  <si>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</si>
  <si>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</si>
  <si>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</si>
  <si>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</si>
  <si>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</si>
  <si>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</si>
  <si>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</si>
  <si>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</si>
  <si>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</si>
  <si>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</si>
  <si>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</si>
  <si>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</si>
  <si>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</si>
  <si>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</si>
  <si>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</si>
  <si>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</si>
  <si>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</si>
  <si>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</si>
  <si>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</si>
  <si>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</si>
  <si>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</si>
  <si>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</si>
  <si>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</si>
  <si>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</si>
  <si>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</si>
  <si>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</si>
  <si>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</si>
  <si>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</si>
  <si>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</si>
  <si>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</si>
  <si>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</si>
  <si>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</si>
  <si>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</si>
  <si>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</si>
  <si>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</si>
  <si>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</si>
  <si>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</si>
  <si>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</si>
  <si>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</si>
  <si>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</si>
  <si>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</si>
  <si>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</si>
  <si>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</si>
  <si>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</si>
  <si>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</si>
  <si>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</si>
  <si>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</si>
  <si>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</si>
  <si>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</si>
  <si>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</si>
  <si>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</si>
  <si>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</si>
  <si>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</si>
  <si>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</si>
  <si>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</si>
  <si>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</si>
  <si>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</si>
  <si>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</si>
  <si>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</si>
  <si>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</si>
  <si>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</si>
  <si>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</si>
  <si>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</si>
  <si>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</si>
  <si>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</si>
  <si>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</si>
  <si>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</si>
  <si>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</si>
  <si>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</si>
  <si>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</si>
  <si>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</si>
  <si>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</si>
  <si>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</si>
  <si>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</si>
  <si>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</si>
  <si>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</si>
  <si>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</si>
  <si>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</si>
  <si>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</si>
  <si>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</si>
  <si>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</si>
  <si>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</si>
  <si>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</si>
  <si>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</si>
  <si>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</si>
  <si>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</si>
  <si>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</si>
  <si>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</si>
  <si>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</si>
  <si>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</si>
  <si>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</si>
  <si>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</si>
  <si>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</si>
  <si>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</si>
  <si>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</si>
  <si>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</si>
  <si>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</si>
  <si>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</si>
  <si>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</si>
  <si>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</si>
  <si>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</si>
  <si>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</si>
  <si>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</si>
  <si>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</si>
  <si>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</si>
  <si>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</si>
  <si>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</si>
  <si>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</si>
  <si>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</si>
  <si>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</si>
  <si>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</si>
  <si>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</si>
  <si>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</si>
  <si>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</si>
  <si>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</si>
  <si>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</si>
  <si>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</si>
  <si>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</si>
  <si>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</si>
  <si>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</si>
  <si>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</si>
  <si>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</si>
  <si>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</si>
  <si>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</si>
  <si>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</si>
  <si>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</si>
  <si>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</si>
  <si>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</si>
  <si>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</si>
  <si>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</si>
  <si>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</si>
  <si>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</si>
  <si>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</si>
  <si>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</si>
  <si>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</si>
  <si>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</si>
  <si>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</si>
  <si>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</si>
  <si>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</si>
  <si>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</si>
  <si>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</si>
  <si>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</si>
  <si>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</si>
  <si>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</si>
  <si>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</si>
  <si>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</si>
  <si>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</si>
  <si>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</si>
  <si>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</si>
  <si>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</si>
  <si>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</si>
  <si>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</si>
  <si>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</si>
  <si>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</si>
  <si>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</si>
  <si>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</si>
  <si>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</si>
  <si>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</si>
  <si>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</si>
  <si>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</si>
  <si>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</si>
  <si>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</si>
  <si>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</si>
  <si>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</si>
  <si>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</si>
  <si>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</si>
  <si>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</si>
  <si>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</si>
  <si>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</si>
  <si>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</si>
  <si>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</si>
  <si>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</si>
  <si>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</si>
  <si>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</si>
  <si>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</si>
  <si>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</si>
  <si>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</si>
  <si>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</si>
  <si>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</si>
  <si>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</si>
  <si>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</si>
  <si>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</si>
  <si>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</si>
  <si>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</si>
  <si>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</si>
  <si>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</si>
  <si>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</si>
  <si>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</si>
  <si>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</si>
  <si>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</si>
  <si>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</si>
  <si>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</si>
  <si>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</si>
  <si>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</si>
  <si>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</si>
  <si>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</si>
  <si>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</si>
  <si>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</si>
  <si>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</si>
  <si>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</si>
  <si>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</si>
  <si>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</si>
  <si>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</si>
  <si>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</si>
  <si>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</si>
  <si>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</si>
  <si>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</si>
  <si>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</si>
  <si>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</si>
  <si>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</si>
  <si>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</si>
  <si>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</si>
  <si>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</si>
  <si>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</si>
  <si>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</si>
  <si>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</si>
  <si>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</si>
  <si>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</si>
  <si>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</si>
  <si>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</si>
  <si>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</si>
  <si>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</si>
  <si>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</si>
  <si>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</si>
  <si>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</si>
  <si>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</si>
  <si>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</si>
  <si>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</si>
  <si>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</si>
  <si>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</si>
  <si>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</si>
  <si>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</si>
  <si>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</si>
  <si>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</si>
  <si>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</si>
  <si>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</si>
  <si>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</si>
  <si>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</si>
  <si>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</si>
  <si>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</si>
  <si>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</si>
  <si>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</si>
  <si>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</si>
  <si>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</si>
  <si>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</si>
  <si>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</si>
  <si>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</si>
  <si>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</si>
  <si>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</si>
  <si>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</si>
  <si>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</si>
  <si>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</si>
  <si>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</si>
  <si>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</si>
  <si>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</si>
  <si>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</si>
  <si>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</si>
  <si>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</si>
  <si>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</si>
  <si>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</si>
  <si>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</si>
  <si>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</si>
  <si>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</si>
  <si>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</si>
  <si>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</si>
  <si>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</si>
  <si>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</si>
  <si>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</si>
  <si>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</si>
  <si>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</si>
  <si>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</si>
  <si>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</si>
  <si>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</si>
  <si>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</si>
  <si>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</si>
  <si>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</si>
  <si>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</si>
  <si>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</si>
  <si>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</si>
  <si>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</si>
  <si>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</si>
  <si>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</si>
  <si>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</si>
  <si>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</si>
  <si>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</si>
  <si>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</si>
  <si>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</si>
  <si>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</si>
  <si>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</si>
  <si>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</si>
  <si>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</si>
  <si>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</si>
  <si>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</si>
  <si>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</si>
  <si>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</si>
  <si>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</si>
  <si>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</si>
  <si>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</si>
  <si>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</si>
  <si>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</si>
  <si>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</si>
  <si>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</si>
  <si>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</si>
  <si>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</si>
  <si>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</si>
  <si>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</si>
  <si>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</si>
  <si>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</si>
  <si>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</si>
  <si>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</si>
  <si>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</si>
  <si>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</si>
  <si>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</si>
  <si>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</si>
  <si>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</si>
  <si>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</si>
  <si>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</si>
  <si>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</si>
  <si>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</si>
  <si>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</si>
  <si>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</si>
  <si>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</si>
  <si>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</si>
  <si>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</si>
  <si>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</si>
  <si>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</si>
  <si>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</si>
  <si>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</si>
  <si>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</si>
  <si>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</si>
  <si>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</si>
  <si>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</si>
  <si>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</si>
  <si>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</si>
  <si>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</si>
  <si>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</si>
  <si>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</si>
  <si>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</si>
  <si>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</si>
  <si>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</si>
  <si>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</si>
  <si>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</si>
  <si>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</si>
  <si>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</si>
  <si>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</si>
  <si>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</si>
  <si>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</si>
  <si>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</si>
  <si>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</si>
  <si>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</si>
  <si>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</si>
  <si>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</si>
  <si>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</si>
  <si>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</si>
  <si>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</si>
  <si>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</si>
  <si>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</si>
  <si>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</si>
  <si>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</si>
  <si>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</si>
  <si>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</si>
  <si>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</si>
  <si>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</si>
  <si>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</si>
  <si>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</si>
  <si>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</si>
  <si>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</si>
  <si>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</si>
  <si>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</si>
  <si>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</si>
  <si>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</si>
  <si>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</si>
  <si>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</si>
  <si>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</si>
  <si>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</si>
  <si>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</si>
  <si>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</si>
  <si>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</si>
  <si>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</si>
  <si>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</si>
  <si>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</si>
  <si>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</si>
  <si>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</si>
  <si>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</si>
  <si>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</si>
  <si>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</si>
  <si>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</si>
  <si>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</si>
  <si>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</si>
  <si>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</si>
  <si>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</si>
  <si>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</si>
  <si>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</si>
  <si>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</si>
  <si>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</si>
  <si>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</si>
  <si>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</si>
  <si>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</si>
  <si>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</si>
  <si>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</si>
  <si>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</si>
  <si>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</si>
  <si>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</si>
  <si>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</si>
  <si>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</si>
  <si>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</si>
  <si>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</si>
  <si>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</si>
  <si>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</si>
  <si>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</si>
  <si>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</si>
  <si>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</si>
  <si>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</si>
  <si>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</si>
  <si>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</si>
  <si>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</si>
  <si>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</si>
  <si>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</si>
  <si>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</si>
  <si>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</si>
  <si>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</si>
  <si>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</si>
  <si>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</si>
  <si>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</si>
  <si>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</si>
  <si>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</si>
  <si>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</si>
  <si>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</si>
  <si>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</si>
  <si>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</si>
  <si>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</si>
  <si>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</si>
  <si>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</si>
  <si>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</si>
  <si>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</si>
  <si>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</si>
  <si>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</si>
  <si>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</si>
  <si>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</si>
  <si>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</si>
  <si>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</si>
  <si>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</si>
  <si>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</si>
  <si>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</si>
  <si>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</si>
  <si>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</si>
  <si>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</si>
  <si>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</si>
  <si>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</si>
  <si>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</si>
  <si>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</si>
  <si>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</si>
  <si>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</si>
  <si>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</si>
  <si>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</si>
  <si>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</si>
  <si>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</si>
  <si>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</si>
  <si>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</si>
  <si>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</si>
  <si>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</si>
  <si>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</si>
  <si>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</si>
  <si>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</si>
  <si>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</si>
  <si>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</si>
  <si>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</si>
  <si>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</si>
  <si>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</si>
  <si>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</si>
  <si>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</si>
  <si>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</si>
  <si>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</si>
  <si>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</si>
  <si>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</si>
  <si>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</si>
  <si>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</si>
  <si>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</si>
  <si>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</si>
  <si>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</si>
  <si>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</si>
  <si>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</si>
  <si>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</si>
  <si>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</si>
  <si>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</si>
  <si>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</si>
  <si>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</si>
  <si>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</si>
  <si>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</si>
  <si>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</si>
  <si>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</si>
  <si>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</si>
  <si>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</si>
  <si>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</si>
  <si>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</si>
  <si>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</si>
  <si>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</si>
  <si>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</si>
  <si>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</si>
  <si>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</si>
  <si>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</si>
  <si>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</si>
  <si>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</si>
  <si>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</si>
  <si>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</si>
  <si>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</si>
  <si>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</si>
  <si>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</si>
  <si>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</si>
  <si>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</si>
  <si>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</si>
  <si>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</si>
  <si>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</si>
  <si>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</si>
  <si>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</si>
  <si>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</si>
  <si>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</si>
  <si>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</si>
  <si>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</si>
  <si>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</si>
  <si>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</si>
  <si>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</si>
  <si>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</si>
  <si>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</si>
  <si>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</si>
  <si>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</si>
  <si>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</si>
  <si>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</si>
  <si>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</si>
  <si>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</si>
  <si>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</si>
  <si>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</si>
  <si>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</si>
  <si>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</si>
  <si>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</si>
  <si>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</si>
  <si>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</si>
  <si>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</si>
  <si>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</si>
  <si>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</si>
  <si>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</si>
  <si>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</si>
  <si>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</si>
  <si>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</si>
  <si>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</si>
  <si>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</si>
  <si>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</si>
  <si>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</si>
  <si>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</si>
  <si>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</si>
  <si>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</si>
  <si>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</si>
  <si>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</si>
  <si>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</si>
  <si>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</si>
  <si>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</si>
  <si>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</si>
  <si>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</si>
  <si>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</si>
  <si>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</si>
  <si>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</si>
  <si>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</si>
  <si>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</si>
  <si>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</si>
  <si>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</si>
  <si>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</si>
  <si>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</si>
  <si>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</si>
  <si>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</si>
  <si>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</si>
  <si>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</si>
  <si>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</si>
  <si>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</si>
  <si>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</si>
  <si>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</si>
  <si>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</si>
  <si>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</si>
  <si>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</si>
  <si>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</si>
  <si>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</si>
  <si>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</si>
  <si>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</si>
  <si>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</si>
  <si>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</si>
  <si>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</si>
  <si>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</si>
  <si>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</si>
  <si>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</si>
  <si>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</si>
  <si>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</si>
  <si>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</si>
  <si>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</si>
  <si>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</si>
  <si>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</si>
  <si>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</si>
  <si>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</si>
  <si>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</si>
  <si>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</si>
  <si>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</si>
  <si>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</si>
  <si>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</si>
  <si>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</si>
  <si>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</si>
  <si>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</si>
  <si>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</si>
  <si>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</si>
  <si>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</si>
  <si>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</si>
  <si>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</si>
  <si>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</si>
  <si>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</si>
  <si>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</si>
  <si>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</si>
  <si>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</si>
  <si>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</si>
  <si>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</si>
  <si>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</si>
  <si>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</si>
  <si>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</si>
  <si>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</si>
  <si>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</si>
  <si>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</si>
  <si>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</si>
  <si>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</si>
  <si>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</si>
  <si>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</si>
  <si>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</si>
  <si>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</si>
  <si>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</si>
  <si>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</si>
  <si>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</si>
  <si>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</si>
  <si>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</si>
  <si>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</si>
  <si>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</si>
  <si>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</si>
  <si>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</si>
  <si>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</si>
  <si>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</si>
  <si>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</si>
  <si>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</si>
  <si>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</si>
  <si>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</si>
  <si>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</si>
  <si>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</si>
  <si>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</si>
  <si>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</si>
  <si>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</si>
  <si>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</si>
  <si>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</si>
  <si>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</si>
  <si>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</si>
  <si>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</si>
  <si>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</si>
  <si>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</si>
  <si>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</si>
  <si>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</si>
  <si>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</si>
  <si>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</si>
  <si>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</si>
  <si>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</si>
  <si>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</si>
  <si>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</si>
  <si>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</si>
  <si>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</si>
  <si>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</si>
  <si>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</si>
  <si>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</si>
  <si>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</si>
  <si>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</si>
  <si>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</si>
  <si>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</si>
  <si>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</si>
  <si>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</si>
  <si>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</si>
  <si>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</si>
  <si>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</si>
  <si>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</si>
  <si>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</si>
  <si>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</si>
  <si>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</si>
  <si>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</si>
  <si>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</si>
  <si>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</si>
  <si>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</si>
  <si>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</si>
  <si>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</si>
  <si>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</si>
  <si>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</si>
  <si>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</si>
  <si>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</si>
  <si>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</si>
  <si>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</si>
  <si>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</si>
  <si>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</si>
  <si>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</si>
  <si>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</si>
  <si>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</si>
  <si>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</si>
  <si>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</si>
  <si>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</si>
  <si>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</si>
  <si>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</si>
  <si>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</si>
  <si>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</si>
  <si>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</si>
  <si>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</si>
  <si>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</si>
  <si>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</si>
  <si>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</si>
  <si>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</si>
  <si>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</si>
  <si>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</si>
  <si>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</si>
  <si>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</si>
  <si>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</si>
  <si>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</si>
  <si>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</si>
  <si>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</si>
  <si>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</si>
  <si>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</si>
  <si>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</si>
  <si>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</si>
  <si>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</si>
  <si>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</si>
  <si>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</si>
  <si>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</si>
  <si>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</si>
  <si>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</si>
  <si>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</si>
  <si>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</si>
  <si>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</si>
  <si>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</si>
  <si>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</si>
  <si>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</si>
  <si>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</si>
  <si>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</si>
  <si>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</si>
  <si>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</si>
  <si>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</si>
  <si>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</si>
  <si>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</si>
  <si>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</si>
  <si>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</si>
  <si>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</si>
  <si>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</si>
  <si>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</si>
  <si>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</si>
  <si>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</si>
  <si>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</si>
  <si>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</si>
  <si>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</si>
  <si>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</si>
  <si>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</si>
  <si>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</si>
  <si>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</si>
  <si>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</si>
  <si>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</si>
  <si>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</si>
  <si>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</si>
  <si>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</si>
  <si>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</si>
  <si>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</si>
  <si>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</si>
  <si>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</si>
  <si>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</si>
  <si>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</si>
  <si>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</si>
  <si>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</si>
  <si>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</si>
  <si>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</si>
  <si>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>Date: 22/12/2022</t>
  </si>
  <si>
    <t>Auction Average of Sale No. 33 held on 19th December, 2022</t>
  </si>
  <si>
    <t xml:space="preserve">         Date : 22/12/2022</t>
  </si>
  <si>
    <t>Sale No. 33</t>
  </si>
  <si>
    <t>Upto Sale No. 33 (Includes Sreemongal Auction)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</si>
</sst>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3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77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5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96" fillId="0" borderId="0" xfId="81" applyNumberFormat="1" applyFont="1">
      <alignment/>
      <protection/>
    </xf>
    <xf numFmtId="164" fontId="96" fillId="0" borderId="0" xfId="49" applyNumberFormat="1" applyFont="1" applyAlignment="1">
      <alignment/>
    </xf>
    <xf numFmtId="165" fontId="96" fillId="0" borderId="0" xfId="49" applyNumberFormat="1" applyFont="1" applyAlignment="1">
      <alignment/>
    </xf>
    <xf numFmtId="165" fontId="96" fillId="0" borderId="0" xfId="64" applyNumberFormat="1" applyFont="1" applyAlignment="1">
      <alignment horizontal="right"/>
    </xf>
    <xf numFmtId="164" fontId="96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98" fillId="0" borderId="0" xfId="0" applyNumberFormat="1" applyFont="1" applyAlignment="1">
      <alignment/>
    </xf>
    <xf numFmtId="1" fontId="98" fillId="0" borderId="0" xfId="0" applyNumberFormat="1" applyFont="1" applyAlignment="1">
      <alignment horizontal="right"/>
    </xf>
    <xf numFmtId="165" fontId="98" fillId="0" borderId="0" xfId="42" applyNumberFormat="1" applyFont="1" applyAlignment="1">
      <alignment horizontal="right"/>
    </xf>
    <xf numFmtId="43" fontId="98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97" fillId="0" borderId="0" xfId="81" applyNumberFormat="1" applyFont="1">
      <alignment/>
      <protection/>
    </xf>
    <xf numFmtId="164" fontId="97" fillId="0" borderId="0" xfId="49" applyNumberFormat="1" applyFont="1" applyAlignment="1">
      <alignment/>
    </xf>
    <xf numFmtId="165" fontId="97" fillId="0" borderId="0" xfId="49" applyNumberFormat="1" applyFont="1" applyAlignment="1">
      <alignment/>
    </xf>
    <xf numFmtId="165" fontId="97" fillId="0" borderId="0" xfId="64" applyNumberFormat="1" applyFont="1" applyAlignment="1">
      <alignment horizontal="right"/>
    </xf>
    <xf numFmtId="164" fontId="97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99" fillId="0" borderId="0" xfId="42" applyNumberFormat="1" applyFont="1" applyAlignment="1">
      <alignment/>
    </xf>
    <xf numFmtId="165" fontId="99" fillId="0" borderId="0" xfId="42" applyNumberFormat="1" applyFont="1" applyAlignment="1">
      <alignment/>
    </xf>
    <xf numFmtId="165" fontId="99" fillId="0" borderId="0" xfId="42" applyNumberFormat="1" applyFont="1" applyAlignment="1">
      <alignment/>
    </xf>
    <xf numFmtId="43" fontId="99" fillId="0" borderId="0" xfId="42" applyFont="1" applyAlignment="1">
      <alignment horizontal="right"/>
    </xf>
    <xf numFmtId="43" fontId="99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00" fillId="0" borderId="0" xfId="0" applyNumberFormat="1" applyFont="1" applyAlignment="1">
      <alignment/>
    </xf>
    <xf numFmtId="1" fontId="100" fillId="0" borderId="0" xfId="0" applyNumberFormat="1" applyFont="1" applyAlignment="1">
      <alignment horizontal="right"/>
    </xf>
    <xf numFmtId="0" fontId="101" fillId="0" borderId="0" xfId="0" applyFont="1" applyAlignment="1">
      <alignment horizontal="right"/>
    </xf>
    <xf numFmtId="3" fontId="100" fillId="0" borderId="0" xfId="0" applyNumberFormat="1" applyFont="1" applyAlignment="1">
      <alignment horizontal="right"/>
    </xf>
    <xf numFmtId="165" fontId="100" fillId="0" borderId="0" xfId="42" applyNumberFormat="1" applyFont="1" applyAlignment="1">
      <alignment horizontal="right"/>
    </xf>
    <xf numFmtId="43" fontId="100" fillId="0" borderId="0" xfId="42" applyFont="1" applyAlignment="1">
      <alignment horizontal="right"/>
    </xf>
    <xf numFmtId="49" fontId="101" fillId="0" borderId="0" xfId="81" applyNumberFormat="1" applyFont="1">
      <alignment/>
      <protection/>
    </xf>
    <xf numFmtId="164" fontId="101" fillId="0" borderId="0" xfId="49" applyNumberFormat="1" applyFont="1" applyAlignment="1">
      <alignment/>
    </xf>
    <xf numFmtId="165" fontId="101" fillId="0" borderId="0" xfId="49" applyNumberFormat="1" applyFont="1" applyAlignment="1">
      <alignment/>
    </xf>
    <xf numFmtId="165" fontId="101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01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97" fillId="0" borderId="0" xfId="0" applyNumberFormat="1" applyFont="1" applyAlignment="1">
      <alignment/>
    </xf>
    <xf numFmtId="1" fontId="102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02" fillId="0" borderId="0" xfId="42" applyNumberFormat="1" applyFont="1" applyAlignment="1">
      <alignment horizontal="right"/>
    </xf>
    <xf numFmtId="165" fontId="102" fillId="0" borderId="0" xfId="42" applyNumberFormat="1" applyFont="1" applyAlignment="1">
      <alignment/>
    </xf>
    <xf numFmtId="43" fontId="102" fillId="0" borderId="0" xfId="42" applyFont="1" applyAlignment="1">
      <alignment horizontal="right"/>
    </xf>
    <xf numFmtId="43" fontId="102" fillId="0" borderId="0" xfId="42" applyFont="1" applyAlignment="1">
      <alignment/>
    </xf>
    <xf numFmtId="0" fontId="103" fillId="0" borderId="0" xfId="0" applyFont="1" applyAlignment="1">
      <alignment horizontal="right"/>
    </xf>
    <xf numFmtId="1" fontId="102" fillId="0" borderId="0" xfId="0" applyNumberFormat="1" applyFont="1" applyAlignment="1">
      <alignment/>
    </xf>
    <xf numFmtId="165" fontId="102" fillId="0" borderId="0" xfId="42" applyNumberFormat="1" applyFont="1" applyAlignment="1">
      <alignment/>
    </xf>
    <xf numFmtId="0" fontId="103" fillId="0" borderId="0" xfId="0" applyFont="1" applyAlignment="1">
      <alignment/>
    </xf>
    <xf numFmtId="3" fontId="102" fillId="0" borderId="0" xfId="0" applyNumberFormat="1" applyFont="1" applyAlignment="1">
      <alignment/>
    </xf>
    <xf numFmtId="3" fontId="102" fillId="0" borderId="0" xfId="0" applyNumberFormat="1" applyFont="1" applyAlignment="1">
      <alignment horizontal="right"/>
    </xf>
    <xf numFmtId="49" fontId="100" fillId="0" borderId="0" xfId="0" applyNumberFormat="1" applyFont="1" applyAlignment="1">
      <alignment horizontal="left"/>
    </xf>
    <xf numFmtId="165" fontId="100" fillId="0" borderId="0" xfId="42" applyNumberFormat="1" applyFont="1" applyAlignment="1">
      <alignment/>
    </xf>
    <xf numFmtId="1" fontId="100" fillId="0" borderId="0" xfId="0" applyNumberFormat="1" applyFont="1" applyAlignment="1">
      <alignment/>
    </xf>
    <xf numFmtId="165" fontId="100" fillId="0" borderId="0" xfId="42" applyNumberFormat="1" applyFont="1" applyAlignment="1">
      <alignment/>
    </xf>
    <xf numFmtId="0" fontId="101" fillId="0" borderId="0" xfId="0" applyFont="1" applyAlignment="1">
      <alignment/>
    </xf>
    <xf numFmtId="3" fontId="100" fillId="0" borderId="0" xfId="0" applyNumberFormat="1" applyFont="1" applyAlignment="1">
      <alignment/>
    </xf>
    <xf numFmtId="43" fontId="100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04" fillId="0" borderId="0" xfId="0" applyNumberFormat="1" applyFont="1" applyAlignment="1">
      <alignment/>
    </xf>
    <xf numFmtId="164" fontId="105" fillId="0" borderId="0" xfId="42" applyNumberFormat="1" applyFont="1" applyAlignment="1">
      <alignment/>
    </xf>
    <xf numFmtId="165" fontId="105" fillId="0" borderId="0" xfId="42" applyNumberFormat="1" applyFont="1" applyAlignment="1">
      <alignment/>
    </xf>
    <xf numFmtId="165" fontId="105" fillId="0" borderId="0" xfId="42" applyNumberFormat="1" applyFont="1" applyAlignment="1">
      <alignment/>
    </xf>
    <xf numFmtId="43" fontId="105" fillId="0" borderId="0" xfId="42" applyFont="1" applyAlignment="1">
      <alignment horizontal="right"/>
    </xf>
    <xf numFmtId="43" fontId="105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98" fillId="0" borderId="0" xfId="0" applyNumberFormat="1" applyFont="1" applyAlignment="1">
      <alignment horizontal="right"/>
    </xf>
    <xf numFmtId="165" fontId="98" fillId="0" borderId="0" xfId="42" applyNumberFormat="1" applyFont="1" applyAlignment="1">
      <alignment/>
    </xf>
    <xf numFmtId="165" fontId="98" fillId="0" borderId="0" xfId="42" applyNumberFormat="1" applyFont="1" applyAlignment="1">
      <alignment/>
    </xf>
    <xf numFmtId="43" fontId="98" fillId="0" borderId="0" xfId="42" applyFont="1" applyAlignment="1">
      <alignment/>
    </xf>
    <xf numFmtId="3" fontId="98" fillId="0" borderId="0" xfId="0" applyNumberFormat="1" applyFont="1" applyAlignment="1">
      <alignment/>
    </xf>
    <xf numFmtId="1" fontId="98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02" fillId="0" borderId="0" xfId="42" applyNumberFormat="1" applyFont="1" applyAlignment="1">
      <alignment horizontal="right"/>
    </xf>
    <xf numFmtId="164" fontId="103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02" fillId="0" borderId="0" xfId="0" applyNumberFormat="1" applyFont="1" applyAlignment="1">
      <alignment/>
    </xf>
    <xf numFmtId="164" fontId="102" fillId="0" borderId="0" xfId="42" applyNumberFormat="1" applyFont="1" applyAlignment="1">
      <alignment/>
    </xf>
    <xf numFmtId="164" fontId="106" fillId="0" borderId="0" xfId="42" applyNumberFormat="1" applyFont="1" applyAlignment="1">
      <alignment/>
    </xf>
    <xf numFmtId="43" fontId="102" fillId="0" borderId="0" xfId="42" applyFont="1" applyAlignment="1">
      <alignment/>
    </xf>
    <xf numFmtId="49" fontId="106" fillId="0" borderId="0" xfId="81" applyNumberFormat="1" applyFont="1">
      <alignment/>
      <protection/>
    </xf>
    <xf numFmtId="165" fontId="106" fillId="0" borderId="0" xfId="49" applyNumberFormat="1" applyFont="1" applyAlignment="1">
      <alignment/>
    </xf>
    <xf numFmtId="164" fontId="106" fillId="0" borderId="0" xfId="49" applyNumberFormat="1" applyFont="1" applyAlignment="1">
      <alignment/>
    </xf>
    <xf numFmtId="165" fontId="106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06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5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5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5" applyNumberFormat="1" applyFont="1" applyAlignment="1">
      <alignment/>
    </xf>
    <xf numFmtId="164" fontId="106" fillId="0" borderId="0" xfId="64" applyNumberFormat="1" applyFont="1" applyAlignment="1">
      <alignment horizontal="left"/>
    </xf>
    <xf numFmtId="3" fontId="99" fillId="0" borderId="0" xfId="0" applyNumberFormat="1" applyFont="1" applyAlignment="1">
      <alignment/>
    </xf>
    <xf numFmtId="165" fontId="99" fillId="0" borderId="0" xfId="42" applyNumberFormat="1" applyFont="1" applyAlignment="1">
      <alignment horizontal="right"/>
    </xf>
    <xf numFmtId="1" fontId="99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03" fillId="0" borderId="0" xfId="42" applyFont="1" applyAlignment="1">
      <alignment/>
    </xf>
    <xf numFmtId="164" fontId="103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00" fillId="0" borderId="0" xfId="42" applyNumberFormat="1" applyFont="1" applyAlignment="1">
      <alignment/>
    </xf>
    <xf numFmtId="164" fontId="101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01" fillId="0" borderId="0" xfId="64" applyNumberFormat="1" applyFont="1" applyAlignment="1">
      <alignment horizontal="left"/>
    </xf>
    <xf numFmtId="43" fontId="101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07" fillId="0" borderId="0" xfId="0" applyFont="1" applyAlignment="1">
      <alignment/>
    </xf>
    <xf numFmtId="0" fontId="58" fillId="0" borderId="0" xfId="0" applyFont="1" applyBorder="1" applyAlignment="1">
      <alignment/>
    </xf>
    <xf numFmtId="164" fontId="58" fillId="0" borderId="0" xfId="49" applyNumberFormat="1" applyFont="1" applyBorder="1" applyAlignment="1">
      <alignment/>
    </xf>
    <xf numFmtId="165" fontId="58" fillId="0" borderId="0" xfId="49" applyNumberFormat="1" applyFont="1" applyBorder="1" applyAlignment="1">
      <alignment/>
    </xf>
    <xf numFmtId="165" fontId="58" fillId="0" borderId="0" xfId="49" applyNumberFormat="1" applyFont="1" applyBorder="1" applyAlignment="1">
      <alignment horizontal="right"/>
    </xf>
    <xf numFmtId="43" fontId="58" fillId="0" borderId="0" xfId="49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168" fontId="58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/>
    </xf>
    <xf numFmtId="165" fontId="58" fillId="0" borderId="0" xfId="49" applyNumberFormat="1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164" fontId="59" fillId="0" borderId="0" xfId="49" applyNumberFormat="1" applyFont="1" applyBorder="1" applyAlignment="1">
      <alignment horizontal="center"/>
    </xf>
    <xf numFmtId="165" fontId="59" fillId="0" borderId="0" xfId="49" applyNumberFormat="1" applyFont="1" applyBorder="1" applyAlignment="1">
      <alignment horizontal="center"/>
    </xf>
    <xf numFmtId="165" fontId="59" fillId="0" borderId="0" xfId="49" applyNumberFormat="1" applyFont="1" applyBorder="1" applyAlignment="1">
      <alignment horizontal="right"/>
    </xf>
    <xf numFmtId="43" fontId="59" fillId="0" borderId="0" xfId="49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43" fontId="59" fillId="0" borderId="0" xfId="49" applyFont="1" applyBorder="1" applyAlignment="1">
      <alignment horizontal="center"/>
    </xf>
    <xf numFmtId="164" fontId="59" fillId="0" borderId="0" xfId="49" applyNumberFormat="1" applyFont="1" applyBorder="1" applyAlignment="1">
      <alignment horizontal="right"/>
    </xf>
    <xf numFmtId="49" fontId="108" fillId="0" borderId="0" xfId="0" applyNumberFormat="1" applyFont="1" applyAlignment="1">
      <alignment/>
    </xf>
    <xf numFmtId="164" fontId="109" fillId="0" borderId="0" xfId="42" applyNumberFormat="1" applyFont="1" applyAlignment="1">
      <alignment horizontal="right"/>
    </xf>
    <xf numFmtId="165" fontId="109" fillId="0" borderId="0" xfId="42" applyNumberFormat="1" applyFont="1" applyAlignment="1">
      <alignment horizontal="right"/>
    </xf>
    <xf numFmtId="43" fontId="109" fillId="0" borderId="0" xfId="42" applyFont="1" applyAlignment="1">
      <alignment horizontal="right"/>
    </xf>
    <xf numFmtId="4" fontId="109" fillId="0" borderId="0" xfId="42" applyNumberFormat="1" applyFont="1" applyAlignment="1">
      <alignment horizontal="right"/>
    </xf>
    <xf numFmtId="164" fontId="62" fillId="0" borderId="0" xfId="42" applyNumberFormat="1" applyFont="1" applyBorder="1" applyAlignment="1">
      <alignment horizontal="right"/>
    </xf>
    <xf numFmtId="165" fontId="62" fillId="0" borderId="0" xfId="42" applyNumberFormat="1" applyFont="1" applyBorder="1" applyAlignment="1">
      <alignment horizontal="right"/>
    </xf>
    <xf numFmtId="43" fontId="62" fillId="0" borderId="0" xfId="42" applyFont="1" applyBorder="1" applyAlignment="1">
      <alignment horizontal="right"/>
    </xf>
    <xf numFmtId="0" fontId="59" fillId="33" borderId="0" xfId="0" applyFont="1" applyFill="1" applyBorder="1" applyAlignment="1">
      <alignment/>
    </xf>
    <xf numFmtId="164" fontId="59" fillId="33" borderId="0" xfId="49" applyNumberFormat="1" applyFont="1" applyFill="1" applyBorder="1" applyAlignment="1">
      <alignment horizontal="right"/>
    </xf>
    <xf numFmtId="165" fontId="59" fillId="33" borderId="0" xfId="49" applyNumberFormat="1" applyFont="1" applyFill="1" applyBorder="1" applyAlignment="1">
      <alignment horizontal="right"/>
    </xf>
    <xf numFmtId="164" fontId="59" fillId="33" borderId="0" xfId="49" applyNumberFormat="1" applyFont="1" applyFill="1" applyBorder="1" applyAlignment="1">
      <alignment horizontal="center"/>
    </xf>
    <xf numFmtId="165" fontId="59" fillId="33" borderId="0" xfId="49" applyNumberFormat="1" applyFont="1" applyFill="1" applyBorder="1" applyAlignment="1">
      <alignment horizontal="center"/>
    </xf>
    <xf numFmtId="43" fontId="62" fillId="0" borderId="0" xfId="49" applyFont="1" applyBorder="1" applyAlignment="1">
      <alignment horizontal="right"/>
    </xf>
    <xf numFmtId="164" fontId="108" fillId="0" borderId="0" xfId="42" applyNumberFormat="1" applyFont="1" applyAlignment="1">
      <alignment horizontal="right"/>
    </xf>
    <xf numFmtId="165" fontId="108" fillId="0" borderId="0" xfId="42" applyNumberFormat="1" applyFont="1" applyAlignment="1">
      <alignment horizontal="right"/>
    </xf>
    <xf numFmtId="43" fontId="108" fillId="0" borderId="0" xfId="42" applyFont="1" applyAlignment="1">
      <alignment horizontal="right"/>
    </xf>
    <xf numFmtId="164" fontId="110" fillId="0" borderId="0" xfId="42" applyNumberFormat="1" applyFont="1" applyAlignment="1">
      <alignment horizontal="right"/>
    </xf>
    <xf numFmtId="49" fontId="110" fillId="0" borderId="0" xfId="81" applyNumberFormat="1" applyFont="1">
      <alignment/>
      <protection/>
    </xf>
    <xf numFmtId="164" fontId="110" fillId="0" borderId="0" xfId="49" applyNumberFormat="1" applyFont="1" applyAlignment="1">
      <alignment/>
    </xf>
    <xf numFmtId="165" fontId="110" fillId="0" borderId="0" xfId="49" applyNumberFormat="1" applyFont="1" applyAlignment="1">
      <alignment/>
    </xf>
    <xf numFmtId="165" fontId="110" fillId="0" borderId="0" xfId="64" applyNumberFormat="1" applyFont="1" applyAlignment="1">
      <alignment horizontal="right"/>
    </xf>
    <xf numFmtId="43" fontId="58" fillId="33" borderId="0" xfId="49" applyFont="1" applyFill="1" applyBorder="1" applyAlignment="1">
      <alignment horizontal="right"/>
    </xf>
    <xf numFmtId="164" fontId="110" fillId="0" borderId="0" xfId="64" applyNumberFormat="1" applyFont="1" applyAlignment="1">
      <alignment horizontal="center"/>
    </xf>
    <xf numFmtId="0" fontId="58" fillId="0" borderId="0" xfId="0" applyFont="1" applyAlignment="1">
      <alignment horizontal="center"/>
    </xf>
    <xf numFmtId="164" fontId="10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1" fillId="0" borderId="0" xfId="0" applyFont="1" applyAlignment="1">
      <alignment/>
    </xf>
    <xf numFmtId="165" fontId="111" fillId="0" borderId="0" xfId="42" applyNumberFormat="1" applyFont="1" applyAlignment="1">
      <alignment/>
    </xf>
    <xf numFmtId="43" fontId="111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12" fillId="0" borderId="0" xfId="42" applyNumberFormat="1" applyFont="1" applyAlignment="1">
      <alignment horizontal="right"/>
    </xf>
    <xf numFmtId="165" fontId="112" fillId="0" borderId="0" xfId="42" applyNumberFormat="1" applyFont="1" applyAlignment="1">
      <alignment horizontal="right"/>
    </xf>
    <xf numFmtId="1" fontId="112" fillId="0" borderId="0" xfId="0" applyNumberFormat="1" applyFont="1" applyAlignment="1">
      <alignment horizontal="right"/>
    </xf>
    <xf numFmtId="43" fontId="112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98" fillId="0" borderId="0" xfId="42" applyNumberFormat="1" applyFont="1" applyAlignment="1">
      <alignment horizontal="right"/>
    </xf>
    <xf numFmtId="164" fontId="97" fillId="0" borderId="0" xfId="42" applyNumberFormat="1" applyFont="1" applyAlignment="1">
      <alignment horizontal="right"/>
    </xf>
    <xf numFmtId="164" fontId="113" fillId="0" borderId="0" xfId="42" applyNumberFormat="1" applyFont="1" applyAlignment="1">
      <alignment horizontal="right"/>
    </xf>
    <xf numFmtId="165" fontId="113" fillId="0" borderId="0" xfId="42" applyNumberFormat="1" applyFont="1" applyAlignment="1">
      <alignment horizontal="right"/>
    </xf>
    <xf numFmtId="43" fontId="113" fillId="0" borderId="0" xfId="42" applyFont="1" applyAlignment="1">
      <alignment horizontal="right"/>
    </xf>
    <xf numFmtId="164" fontId="98" fillId="0" borderId="0" xfId="42" applyNumberFormat="1" applyFont="1" applyAlignment="1">
      <alignment/>
    </xf>
    <xf numFmtId="164" fontId="97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97" fillId="0" borderId="0" xfId="64" applyNumberFormat="1" applyFont="1" applyAlignment="1">
      <alignment horizontal="left"/>
    </xf>
    <xf numFmtId="43" fontId="97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97" fillId="0" borderId="0" xfId="42" applyNumberFormat="1" applyFont="1" applyAlignment="1">
      <alignment/>
    </xf>
    <xf numFmtId="165" fontId="103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97" fillId="0" borderId="0" xfId="42" applyNumberFormat="1" applyFont="1" applyAlignment="1">
      <alignment horizontal="right"/>
    </xf>
    <xf numFmtId="165" fontId="97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97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13" fillId="0" borderId="0" xfId="42" applyNumberFormat="1" applyFont="1" applyAlignment="1">
      <alignment/>
    </xf>
    <xf numFmtId="165" fontId="113" fillId="0" borderId="0" xfId="42" applyNumberFormat="1" applyFont="1" applyAlignment="1">
      <alignment/>
    </xf>
    <xf numFmtId="165" fontId="113" fillId="0" borderId="0" xfId="42" applyNumberFormat="1" applyFont="1" applyAlignment="1">
      <alignment/>
    </xf>
    <xf numFmtId="43" fontId="113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5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11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5" applyNumberFormat="1" applyFont="1" applyBorder="1" applyAlignment="1">
      <alignment/>
    </xf>
    <xf numFmtId="3" fontId="112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14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5" applyNumberFormat="1" applyFont="1" applyBorder="1" applyAlignment="1">
      <alignment/>
    </xf>
    <xf numFmtId="43" fontId="112" fillId="0" borderId="0" xfId="42" applyFont="1" applyAlignment="1">
      <alignment/>
    </xf>
    <xf numFmtId="0" fontId="115" fillId="0" borderId="0" xfId="0" applyFont="1" applyAlignment="1">
      <alignment/>
    </xf>
    <xf numFmtId="10" fontId="16" fillId="0" borderId="0" xfId="85" applyNumberFormat="1" applyFont="1" applyAlignment="1">
      <alignment/>
    </xf>
    <xf numFmtId="164" fontId="114" fillId="0" borderId="0" xfId="42" applyNumberFormat="1" applyFont="1" applyAlignment="1">
      <alignment horizontal="right"/>
    </xf>
    <xf numFmtId="0" fontId="110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16" fillId="0" borderId="0" xfId="0" applyNumberFormat="1" applyFont="1" applyAlignment="1">
      <alignment/>
    </xf>
    <xf numFmtId="164" fontId="117" fillId="0" borderId="0" xfId="42" applyNumberFormat="1" applyFont="1" applyAlignment="1">
      <alignment horizontal="right"/>
    </xf>
    <xf numFmtId="165" fontId="117" fillId="0" borderId="0" xfId="42" applyNumberFormat="1" applyFont="1" applyAlignment="1">
      <alignment horizontal="right"/>
    </xf>
    <xf numFmtId="43" fontId="117" fillId="0" borderId="0" xfId="42" applyFont="1" applyAlignment="1">
      <alignment horizontal="right"/>
    </xf>
    <xf numFmtId="4" fontId="117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16" fillId="0" borderId="0" xfId="0" applyNumberFormat="1" applyFont="1" applyAlignment="1">
      <alignment horizontal="right"/>
    </xf>
    <xf numFmtId="165" fontId="116" fillId="0" borderId="0" xfId="42" applyNumberFormat="1" applyFont="1" applyAlignment="1">
      <alignment horizontal="right"/>
    </xf>
    <xf numFmtId="43" fontId="116" fillId="0" borderId="0" xfId="42" applyFont="1" applyAlignment="1">
      <alignment horizontal="right"/>
    </xf>
    <xf numFmtId="3" fontId="116" fillId="0" borderId="0" xfId="0" applyNumberFormat="1" applyFont="1" applyAlignment="1">
      <alignment horizontal="right"/>
    </xf>
    <xf numFmtId="0" fontId="118" fillId="0" borderId="0" xfId="0" applyFont="1" applyAlignment="1">
      <alignment horizontal="right"/>
    </xf>
    <xf numFmtId="164" fontId="116" fillId="0" borderId="0" xfId="42" applyNumberFormat="1" applyFont="1" applyAlignment="1">
      <alignment horizontal="right"/>
    </xf>
    <xf numFmtId="49" fontId="118" fillId="0" borderId="0" xfId="81" applyNumberFormat="1" applyFont="1">
      <alignment/>
      <protection/>
    </xf>
    <xf numFmtId="164" fontId="118" fillId="0" borderId="0" xfId="49" applyNumberFormat="1" applyFont="1" applyAlignment="1">
      <alignment/>
    </xf>
    <xf numFmtId="165" fontId="118" fillId="0" borderId="0" xfId="49" applyNumberFormat="1" applyFont="1" applyAlignment="1">
      <alignment/>
    </xf>
    <xf numFmtId="165" fontId="118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18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9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99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5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19" fillId="0" borderId="0" xfId="0" applyNumberFormat="1" applyFont="1" applyAlignment="1">
      <alignment/>
    </xf>
    <xf numFmtId="1" fontId="120" fillId="0" borderId="0" xfId="0" applyNumberFormat="1" applyFont="1" applyAlignment="1">
      <alignment horizontal="right"/>
    </xf>
    <xf numFmtId="165" fontId="120" fillId="0" borderId="0" xfId="42" applyNumberFormat="1" applyFont="1" applyAlignment="1">
      <alignment horizontal="right"/>
    </xf>
    <xf numFmtId="43" fontId="120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21" fillId="0" borderId="0" xfId="0" applyNumberFormat="1" applyFont="1" applyAlignment="1">
      <alignment/>
    </xf>
    <xf numFmtId="165" fontId="121" fillId="0" borderId="0" xfId="42" applyNumberFormat="1" applyFont="1" applyAlignment="1">
      <alignment/>
    </xf>
    <xf numFmtId="165" fontId="121" fillId="0" borderId="0" xfId="42" applyNumberFormat="1" applyFont="1" applyAlignment="1">
      <alignment/>
    </xf>
    <xf numFmtId="43" fontId="121" fillId="0" borderId="0" xfId="42" applyFont="1" applyAlignment="1">
      <alignment horizontal="right"/>
    </xf>
    <xf numFmtId="43" fontId="121" fillId="0" borderId="0" xfId="42" applyFont="1" applyAlignment="1">
      <alignment/>
    </xf>
    <xf numFmtId="0" fontId="94" fillId="0" borderId="0" xfId="0" applyFont="1" applyAlignment="1">
      <alignment/>
    </xf>
    <xf numFmtId="1" fontId="122" fillId="0" borderId="0" xfId="0" applyNumberFormat="1" applyFont="1" applyAlignment="1">
      <alignment/>
    </xf>
    <xf numFmtId="165" fontId="122" fillId="0" borderId="0" xfId="42" applyNumberFormat="1" applyFont="1" applyAlignment="1">
      <alignment/>
    </xf>
    <xf numFmtId="165" fontId="122" fillId="0" borderId="0" xfId="42" applyNumberFormat="1" applyFont="1" applyAlignment="1">
      <alignment/>
    </xf>
    <xf numFmtId="43" fontId="122" fillId="0" borderId="0" xfId="42" applyFont="1" applyAlignment="1">
      <alignment horizontal="right"/>
    </xf>
    <xf numFmtId="43" fontId="122" fillId="0" borderId="0" xfId="42" applyFont="1" applyAlignment="1">
      <alignment/>
    </xf>
    <xf numFmtId="3" fontId="122" fillId="0" borderId="0" xfId="0" applyNumberFormat="1" applyFont="1" applyAlignment="1">
      <alignment/>
    </xf>
    <xf numFmtId="165" fontId="122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19" fillId="0" borderId="0" xfId="0" applyNumberFormat="1" applyFont="1" applyAlignment="1">
      <alignment/>
    </xf>
    <xf numFmtId="4" fontId="119" fillId="0" borderId="0" xfId="0" applyNumberFormat="1" applyFont="1" applyAlignment="1">
      <alignment/>
    </xf>
    <xf numFmtId="172" fontId="119" fillId="0" borderId="0" xfId="0" applyNumberFormat="1" applyFont="1" applyAlignment="1">
      <alignment/>
    </xf>
    <xf numFmtId="4" fontId="119" fillId="0" borderId="0" xfId="0" applyNumberFormat="1" applyFont="1" applyAlignment="1">
      <alignment/>
    </xf>
    <xf numFmtId="43" fontId="119" fillId="0" borderId="0" xfId="42" applyFont="1" applyAlignment="1">
      <alignment horizontal="right"/>
    </xf>
    <xf numFmtId="0" fontId="119" fillId="0" borderId="0" xfId="0" applyFont="1" applyAlignment="1">
      <alignment/>
    </xf>
    <xf numFmtId="0" fontId="119" fillId="0" borderId="0" xfId="0" applyFont="1" applyAlignment="1">
      <alignment/>
    </xf>
    <xf numFmtId="2" fontId="119" fillId="0" borderId="0" xfId="0" applyNumberFormat="1" applyFont="1" applyAlignment="1">
      <alignment/>
    </xf>
    <xf numFmtId="171" fontId="119" fillId="0" borderId="0" xfId="0" applyNumberFormat="1" applyFont="1" applyAlignment="1">
      <alignment/>
    </xf>
    <xf numFmtId="171" fontId="119" fillId="0" borderId="0" xfId="0" applyNumberFormat="1" applyFont="1" applyAlignment="1">
      <alignment/>
    </xf>
    <xf numFmtId="10" fontId="0" fillId="0" borderId="0" xfId="84" applyNumberFormat="1" applyFont="1" applyAlignment="1">
      <alignment/>
    </xf>
    <xf numFmtId="164" fontId="100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01" fillId="0" borderId="0" xfId="42" applyNumberFormat="1" applyFont="1" applyAlignment="1">
      <alignment/>
    </xf>
    <xf numFmtId="165" fontId="101" fillId="0" borderId="0" xfId="42" applyNumberFormat="1" applyFont="1" applyAlignment="1">
      <alignment horizontal="right"/>
    </xf>
    <xf numFmtId="43" fontId="101" fillId="0" borderId="0" xfId="42" applyFont="1" applyAlignment="1">
      <alignment horizontal="center"/>
    </xf>
    <xf numFmtId="165" fontId="101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23" fillId="0" borderId="0" xfId="0" applyNumberFormat="1" applyFont="1" applyAlignment="1">
      <alignment horizontal="right"/>
    </xf>
    <xf numFmtId="165" fontId="123" fillId="0" borderId="0" xfId="42" applyNumberFormat="1" applyFont="1" applyAlignment="1">
      <alignment horizontal="right"/>
    </xf>
    <xf numFmtId="43" fontId="123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24" fillId="0" borderId="0" xfId="0" applyFont="1" applyAlignment="1">
      <alignment horizontal="right"/>
    </xf>
    <xf numFmtId="164" fontId="123" fillId="0" borderId="0" xfId="42" applyNumberFormat="1" applyFont="1" applyAlignment="1">
      <alignment horizontal="right"/>
    </xf>
    <xf numFmtId="3" fontId="123" fillId="0" borderId="0" xfId="0" applyNumberFormat="1" applyFont="1" applyAlignment="1">
      <alignment horizontal="right"/>
    </xf>
    <xf numFmtId="1" fontId="125" fillId="0" borderId="0" xfId="0" applyNumberFormat="1" applyFont="1" applyAlignment="1">
      <alignment/>
    </xf>
    <xf numFmtId="165" fontId="125" fillId="0" borderId="0" xfId="42" applyNumberFormat="1" applyFont="1" applyAlignment="1">
      <alignment/>
    </xf>
    <xf numFmtId="165" fontId="125" fillId="0" borderId="0" xfId="42" applyNumberFormat="1" applyFont="1" applyAlignment="1">
      <alignment/>
    </xf>
    <xf numFmtId="43" fontId="125" fillId="0" borderId="0" xfId="42" applyFont="1" applyAlignment="1">
      <alignment horizontal="right"/>
    </xf>
    <xf numFmtId="43" fontId="125" fillId="0" borderId="0" xfId="42" applyFont="1" applyAlignment="1">
      <alignment/>
    </xf>
    <xf numFmtId="3" fontId="125" fillId="0" borderId="0" xfId="0" applyNumberFormat="1" applyFont="1" applyAlignment="1">
      <alignment/>
    </xf>
    <xf numFmtId="165" fontId="125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5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5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5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11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5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5" applyNumberFormat="1" applyFont="1" applyAlignment="1">
      <alignment vertical="center"/>
    </xf>
    <xf numFmtId="0" fontId="115" fillId="0" borderId="0" xfId="0" applyFont="1" applyAlignment="1">
      <alignment vertical="center"/>
    </xf>
    <xf numFmtId="43" fontId="111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11" fillId="0" borderId="0" xfId="42" applyNumberFormat="1" applyFont="1" applyAlignment="1">
      <alignment vertical="center"/>
    </xf>
    <xf numFmtId="43" fontId="126" fillId="0" borderId="0" xfId="49" applyFont="1" applyAlignment="1">
      <alignment vertical="center"/>
    </xf>
    <xf numFmtId="165" fontId="97" fillId="0" borderId="11" xfId="49" applyNumberFormat="1" applyFont="1" applyBorder="1" applyAlignment="1">
      <alignment vertical="center"/>
    </xf>
    <xf numFmtId="43" fontId="127" fillId="0" borderId="0" xfId="49" applyFont="1" applyAlignment="1">
      <alignment vertical="center"/>
    </xf>
    <xf numFmtId="10" fontId="16" fillId="0" borderId="0" xfId="85" applyNumberFormat="1" applyFont="1" applyBorder="1" applyAlignment="1">
      <alignment horizontal="right" vertical="center"/>
    </xf>
    <xf numFmtId="10" fontId="30" fillId="0" borderId="0" xfId="85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5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5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5" applyNumberFormat="1" applyFont="1" applyAlignment="1">
      <alignment horizontal="right" vertical="center"/>
    </xf>
    <xf numFmtId="0" fontId="128" fillId="0" borderId="0" xfId="0" applyFont="1" applyAlignment="1">
      <alignment vertical="center"/>
    </xf>
    <xf numFmtId="0" fontId="128" fillId="0" borderId="0" xfId="0" applyFont="1" applyAlignment="1">
      <alignment horizontal="right" vertical="center"/>
    </xf>
    <xf numFmtId="165" fontId="128" fillId="0" borderId="0" xfId="49" applyNumberFormat="1" applyFont="1" applyAlignment="1">
      <alignment horizontal="right" vertical="center"/>
    </xf>
    <xf numFmtId="43" fontId="128" fillId="0" borderId="0" xfId="49" applyFont="1" applyAlignment="1">
      <alignment horizontal="right" vertical="center"/>
    </xf>
    <xf numFmtId="164" fontId="128" fillId="0" borderId="0" xfId="49" applyNumberFormat="1" applyFont="1" applyAlignment="1">
      <alignment horizontal="right" vertical="center"/>
    </xf>
    <xf numFmtId="0" fontId="97" fillId="0" borderId="0" xfId="0" applyFont="1" applyAlignment="1">
      <alignment vertical="center"/>
    </xf>
    <xf numFmtId="164" fontId="97" fillId="0" borderId="0" xfId="49" applyNumberFormat="1" applyFont="1" applyAlignment="1">
      <alignment vertical="center"/>
    </xf>
    <xf numFmtId="165" fontId="97" fillId="0" borderId="0" xfId="49" applyNumberFormat="1" applyFont="1" applyAlignment="1">
      <alignment vertical="center"/>
    </xf>
    <xf numFmtId="43" fontId="97" fillId="0" borderId="0" xfId="49" applyFont="1" applyAlignment="1">
      <alignment vertical="center"/>
    </xf>
    <xf numFmtId="10" fontId="97" fillId="0" borderId="0" xfId="85" applyNumberFormat="1" applyFont="1" applyAlignment="1">
      <alignment vertical="center"/>
    </xf>
    <xf numFmtId="10" fontId="16" fillId="0" borderId="0" xfId="85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5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14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28" fillId="0" borderId="0" xfId="42" applyFont="1" applyAlignment="1">
      <alignment horizontal="right" vertical="center"/>
    </xf>
    <xf numFmtId="43" fontId="97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99" fillId="0" borderId="0" xfId="42" applyNumberFormat="1" applyFont="1" applyAlignment="1">
      <alignment horizontal="right"/>
    </xf>
    <xf numFmtId="172" fontId="99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98" fillId="0" borderId="0" xfId="42" applyFont="1" applyBorder="1" applyAlignment="1">
      <alignment horizontal="right"/>
    </xf>
    <xf numFmtId="0" fontId="15" fillId="0" borderId="12" xfId="80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98" fillId="0" borderId="12" xfId="42" applyFont="1" applyFill="1" applyBorder="1" applyAlignment="1">
      <alignment horizontal="left" vertical="top" shrinkToFit="1"/>
    </xf>
    <xf numFmtId="0" fontId="15" fillId="0" borderId="0" xfId="80" applyFont="1" applyFill="1" applyBorder="1" applyAlignment="1">
      <alignment horizontal="left" vertical="top" wrapText="1"/>
      <protection/>
    </xf>
    <xf numFmtId="43" fontId="98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98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98" fillId="0" borderId="0" xfId="42" applyNumberFormat="1" applyFont="1" applyFill="1" applyBorder="1" applyAlignment="1">
      <alignment horizontal="center" vertical="top" shrinkToFit="1"/>
    </xf>
    <xf numFmtId="164" fontId="98" fillId="0" borderId="12" xfId="42" applyNumberFormat="1" applyFont="1" applyFill="1" applyBorder="1" applyAlignment="1">
      <alignment horizontal="right" vertical="top" indent="2" shrinkToFit="1"/>
    </xf>
    <xf numFmtId="164" fontId="98" fillId="0" borderId="0" xfId="42" applyNumberFormat="1" applyFont="1" applyFill="1" applyBorder="1" applyAlignment="1">
      <alignment horizontal="right" vertical="top" indent="2" shrinkToFit="1"/>
    </xf>
    <xf numFmtId="164" fontId="98" fillId="0" borderId="0" xfId="42" applyNumberFormat="1" applyFont="1" applyFill="1" applyBorder="1" applyAlignment="1">
      <alignment horizontal="left" wrapText="1"/>
    </xf>
    <xf numFmtId="164" fontId="98" fillId="0" borderId="0" xfId="42" applyNumberFormat="1" applyFont="1" applyFill="1" applyBorder="1" applyAlignment="1">
      <alignment horizontal="center" vertical="top" shrinkToFit="1"/>
    </xf>
    <xf numFmtId="164" fontId="129" fillId="0" borderId="0" xfId="42" applyNumberFormat="1" applyFont="1" applyAlignment="1">
      <alignment/>
    </xf>
    <xf numFmtId="165" fontId="98" fillId="0" borderId="12" xfId="42" applyNumberFormat="1" applyFont="1" applyFill="1" applyBorder="1" applyAlignment="1">
      <alignment horizontal="right" vertical="top" shrinkToFit="1"/>
    </xf>
    <xf numFmtId="165" fontId="98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98" fillId="0" borderId="12" xfId="42" applyNumberFormat="1" applyFont="1" applyFill="1" applyBorder="1" applyAlignment="1">
      <alignment horizontal="right" vertical="top" indent="1" shrinkToFit="1"/>
    </xf>
    <xf numFmtId="165" fontId="98" fillId="0" borderId="0" xfId="42" applyNumberFormat="1" applyFont="1" applyFill="1" applyBorder="1" applyAlignment="1">
      <alignment horizontal="right" vertical="top" indent="1" shrinkToFit="1"/>
    </xf>
    <xf numFmtId="164" fontId="5" fillId="0" borderId="0" xfId="42" applyNumberFormat="1" applyFont="1" applyAlignment="1">
      <alignment horizontal="left" vertical="center"/>
    </xf>
    <xf numFmtId="164" fontId="5" fillId="0" borderId="11" xfId="42" applyNumberFormat="1" applyFont="1" applyBorder="1" applyAlignment="1">
      <alignment horizontal="left" vertical="center"/>
    </xf>
    <xf numFmtId="164" fontId="5" fillId="0" borderId="10" xfId="42" applyNumberFormat="1" applyFont="1" applyBorder="1" applyAlignment="1">
      <alignment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3" xfId="80"/>
    <cellStyle name="Normal 46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603</v>
          </cell>
          <cell r="D55">
            <v>3468</v>
          </cell>
          <cell r="E55">
            <v>172958.9</v>
          </cell>
          <cell r="G55">
            <v>186.70218473868653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E57" t="str">
            <v>Sale No. 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1640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1641</v>
      </c>
      <c r="D8" s="417"/>
      <c r="E8" s="418" t="s">
        <v>1642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1641</v>
      </c>
      <c r="D63" s="733"/>
      <c r="E63" s="700"/>
      <c r="F63" s="701"/>
      <c r="G63" s="702" t="s">
        <v>1642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748" t="s">
        <v>8</v>
      </c>
      <c r="B4" s="748"/>
      <c r="C4" s="5"/>
      <c r="D4" s="5"/>
      <c r="E4" s="5"/>
      <c r="F4" s="5"/>
      <c r="G4" s="21"/>
      <c r="H4" s="18"/>
    </row>
    <row r="5" spans="1:8" ht="15" customHeight="1">
      <c r="A5" s="748" t="s">
        <v>9</v>
      </c>
      <c r="B5" s="748"/>
      <c r="C5" s="748"/>
      <c r="D5" s="1"/>
      <c r="E5" s="5"/>
      <c r="F5" s="5"/>
      <c r="G5" s="21"/>
      <c r="H5" s="18"/>
    </row>
    <row r="6" spans="1:8" ht="15" customHeight="1">
      <c r="A6" s="748" t="s">
        <v>10</v>
      </c>
      <c r="B6" s="748"/>
      <c r="C6" s="748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3468</v>
      </c>
      <c r="D35" s="235">
        <f>'[1]Uptodate'!$E$55</f>
        <v>172958.9</v>
      </c>
      <c r="E35" s="291">
        <f>'[1]Uptodate'!$G$55</f>
        <v>186.70218473868653</v>
      </c>
      <c r="F35" s="300">
        <f>'[1]Uptodate'!$C$55</f>
        <v>603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33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1638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747" t="s">
        <v>8</v>
      </c>
      <c r="B4" s="747"/>
      <c r="C4" s="610"/>
      <c r="D4" s="610"/>
      <c r="E4" s="610"/>
      <c r="F4" s="610"/>
      <c r="G4" s="623"/>
      <c r="H4" s="18"/>
    </row>
    <row r="5" spans="1:8" ht="15" customHeight="1">
      <c r="A5" s="747" t="s">
        <v>9</v>
      </c>
      <c r="B5" s="747"/>
      <c r="C5" s="747"/>
      <c r="D5" s="613"/>
      <c r="E5" s="610"/>
      <c r="F5" s="610"/>
      <c r="G5" s="623"/>
      <c r="H5" s="18"/>
    </row>
    <row r="6" spans="1:8" ht="15" customHeight="1">
      <c r="A6" s="747" t="s">
        <v>10</v>
      </c>
      <c r="B6" s="747"/>
      <c r="C6" s="747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1639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771">
        <v>2916</v>
      </c>
      <c r="D12" s="631">
        <v>145413.5</v>
      </c>
      <c r="E12" s="632">
        <v>26738849</v>
      </c>
      <c r="F12" s="633">
        <f>E12/D12</f>
        <v>183.88147592898872</v>
      </c>
      <c r="G12" s="623"/>
      <c r="H12" s="19"/>
    </row>
    <row r="13" spans="1:8" ht="15" customHeight="1">
      <c r="A13" s="610" t="s">
        <v>18</v>
      </c>
      <c r="B13" s="629" t="s">
        <v>17</v>
      </c>
      <c r="C13" s="772">
        <v>552</v>
      </c>
      <c r="D13" s="635">
        <v>27545.4</v>
      </c>
      <c r="E13" s="636">
        <v>5552955.5</v>
      </c>
      <c r="F13" s="633">
        <f>E13/D13</f>
        <v>201.59284308813812</v>
      </c>
      <c r="G13" s="623"/>
      <c r="H13" s="19"/>
    </row>
    <row r="14" spans="1:8" ht="15" customHeight="1">
      <c r="A14" s="610" t="s">
        <v>19</v>
      </c>
      <c r="B14" s="629"/>
      <c r="C14" s="773">
        <f>C12+C13</f>
        <v>3468</v>
      </c>
      <c r="D14" s="638">
        <f>D12+D13</f>
        <v>172958.9</v>
      </c>
      <c r="E14" s="639">
        <f>E12+E13</f>
        <v>32291804.5</v>
      </c>
      <c r="F14" s="640">
        <f>E14/D14</f>
        <v>186.70218473868647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3468</v>
      </c>
      <c r="D18" s="643">
        <f>D17+D14</f>
        <v>172958.9</v>
      </c>
      <c r="E18" s="644">
        <f>E17+E14</f>
        <v>32291804.5</v>
      </c>
      <c r="F18" s="642">
        <f>E18/D18</f>
        <v>186.70218473868647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3468</v>
      </c>
      <c r="D31" s="638">
        <f>D30+D14+D17+D23</f>
        <v>172958.9</v>
      </c>
      <c r="E31" s="641">
        <f>E14+E17+E23+E28+E29</f>
        <v>32291804.5</v>
      </c>
      <c r="F31" s="640">
        <f>E31/D31</f>
        <v>186.70218473868647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sale33'!C63</f>
        <v>Sale No. 33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3468</v>
      </c>
      <c r="D36" s="619">
        <v>172958.9</v>
      </c>
      <c r="E36" s="620">
        <v>186.7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3468</v>
      </c>
      <c r="D37" s="622">
        <f>D36+D35</f>
        <v>172958.9</v>
      </c>
      <c r="E37" s="620">
        <f>F31</f>
        <v>186.70218473868647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748" t="s">
        <v>8</v>
      </c>
      <c r="B4" s="748"/>
      <c r="C4" s="5"/>
      <c r="D4" s="5"/>
      <c r="E4" s="5"/>
      <c r="F4" s="5"/>
      <c r="G4" s="21"/>
      <c r="H4" s="18"/>
    </row>
    <row r="5" spans="1:8" ht="15" customHeight="1">
      <c r="A5" s="748" t="s">
        <v>9</v>
      </c>
      <c r="B5" s="748"/>
      <c r="C5" s="748"/>
      <c r="D5" s="1"/>
      <c r="E5" s="5"/>
      <c r="F5" s="5"/>
      <c r="G5" s="21"/>
      <c r="H5" s="18"/>
    </row>
    <row r="6" spans="1:8" ht="15" customHeight="1">
      <c r="A6" s="748" t="s">
        <v>10</v>
      </c>
      <c r="B6" s="748"/>
      <c r="C6" s="748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3468</v>
      </c>
      <c r="D35" s="235">
        <f>'[1]Uptodate'!$E$55</f>
        <v>172958.9</v>
      </c>
      <c r="E35" s="291">
        <f>'[1]Uptodate'!$G$55</f>
        <v>186.70218473868653</v>
      </c>
      <c r="F35" s="300">
        <f>'[1]Uptodate'!$C$55</f>
        <v>603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33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4" customWidth="1"/>
    <col min="3" max="3" width="12.7109375" style="401" customWidth="1"/>
    <col min="4" max="4" width="7.421875" style="768" customWidth="1"/>
    <col min="5" max="5" width="10.57421875" style="401" customWidth="1"/>
    <col min="6" max="6" width="7.7109375" style="768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50" t="s">
        <v>36</v>
      </c>
      <c r="B15" s="760">
        <v>356</v>
      </c>
      <c r="C15" s="765">
        <v>17759.5</v>
      </c>
      <c r="D15" s="760">
        <v>42</v>
      </c>
      <c r="E15" s="769">
        <v>2095.6</v>
      </c>
      <c r="F15" s="760">
        <v>398</v>
      </c>
      <c r="G15" s="769">
        <v>19855.1</v>
      </c>
      <c r="H15" s="751" t="s">
        <v>1603</v>
      </c>
      <c r="I15" s="752">
        <v>210.12</v>
      </c>
      <c r="J15" s="210"/>
    </row>
    <row r="16" spans="1:10" ht="15" customHeight="1">
      <c r="A16" s="753" t="s">
        <v>213</v>
      </c>
      <c r="B16" s="761">
        <v>170</v>
      </c>
      <c r="C16" s="766">
        <v>8477.5</v>
      </c>
      <c r="D16" s="761">
        <v>0</v>
      </c>
      <c r="E16" s="770">
        <v>0</v>
      </c>
      <c r="F16" s="761">
        <v>170</v>
      </c>
      <c r="G16" s="770">
        <v>8477.5</v>
      </c>
      <c r="H16" s="755" t="s">
        <v>1604</v>
      </c>
      <c r="I16" s="756">
        <v>135.98</v>
      </c>
      <c r="J16" s="210"/>
    </row>
    <row r="17" spans="1:10" ht="15" customHeight="1">
      <c r="A17" s="753" t="s">
        <v>38</v>
      </c>
      <c r="B17" s="761">
        <v>30</v>
      </c>
      <c r="C17" s="766">
        <v>1497</v>
      </c>
      <c r="D17" s="761">
        <v>0</v>
      </c>
      <c r="E17" s="770">
        <v>0</v>
      </c>
      <c r="F17" s="761">
        <v>30</v>
      </c>
      <c r="G17" s="770">
        <v>1497</v>
      </c>
      <c r="H17" s="755" t="s">
        <v>1605</v>
      </c>
      <c r="I17" s="756">
        <v>145</v>
      </c>
      <c r="J17" s="210"/>
    </row>
    <row r="18" spans="1:10" ht="15" customHeight="1">
      <c r="A18" s="753" t="s">
        <v>170</v>
      </c>
      <c r="B18" s="762"/>
      <c r="C18" s="766">
        <v>0</v>
      </c>
      <c r="D18" s="761">
        <v>20</v>
      </c>
      <c r="E18" s="770">
        <v>997.6</v>
      </c>
      <c r="F18" s="761">
        <v>20</v>
      </c>
      <c r="G18" s="770">
        <v>997.6</v>
      </c>
      <c r="H18" s="755" t="s">
        <v>1606</v>
      </c>
      <c r="I18" s="756">
        <v>205.24</v>
      </c>
      <c r="J18" s="210"/>
    </row>
    <row r="19" spans="1:10" ht="15" customHeight="1">
      <c r="A19" s="753" t="s">
        <v>358</v>
      </c>
      <c r="B19" s="761">
        <v>10</v>
      </c>
      <c r="C19" s="766">
        <v>498.5</v>
      </c>
      <c r="D19" s="761">
        <v>0</v>
      </c>
      <c r="E19" s="770">
        <v>0</v>
      </c>
      <c r="F19" s="761">
        <v>10</v>
      </c>
      <c r="G19" s="770">
        <v>498.5</v>
      </c>
      <c r="H19" s="754">
        <v>69291.5</v>
      </c>
      <c r="I19" s="756">
        <v>139</v>
      </c>
      <c r="J19" s="210"/>
    </row>
    <row r="20" spans="1:10" ht="15" customHeight="1">
      <c r="A20" s="753" t="s">
        <v>41</v>
      </c>
      <c r="B20" s="761">
        <v>57</v>
      </c>
      <c r="C20" s="766">
        <v>2844</v>
      </c>
      <c r="D20" s="761">
        <v>0</v>
      </c>
      <c r="E20" s="770">
        <v>0</v>
      </c>
      <c r="F20" s="761">
        <v>57</v>
      </c>
      <c r="G20" s="770">
        <v>2844</v>
      </c>
      <c r="H20" s="755" t="s">
        <v>1607</v>
      </c>
      <c r="I20" s="756">
        <v>224.01</v>
      </c>
      <c r="J20" s="210"/>
    </row>
    <row r="21" spans="1:10" ht="15" customHeight="1">
      <c r="A21" s="753" t="s">
        <v>176</v>
      </c>
      <c r="B21" s="761">
        <v>11</v>
      </c>
      <c r="C21" s="766">
        <v>548.5</v>
      </c>
      <c r="D21" s="761">
        <v>0</v>
      </c>
      <c r="E21" s="770">
        <v>0</v>
      </c>
      <c r="F21" s="761">
        <v>11</v>
      </c>
      <c r="G21" s="770">
        <v>548.5</v>
      </c>
      <c r="H21" s="755" t="s">
        <v>1608</v>
      </c>
      <c r="I21" s="756">
        <v>278</v>
      </c>
      <c r="J21" s="210"/>
    </row>
    <row r="22" spans="1:10" ht="15" customHeight="1">
      <c r="A22" s="753" t="s">
        <v>42</v>
      </c>
      <c r="B22" s="761">
        <v>105</v>
      </c>
      <c r="C22" s="766">
        <v>5216</v>
      </c>
      <c r="D22" s="761">
        <v>30</v>
      </c>
      <c r="E22" s="770">
        <v>1497.6</v>
      </c>
      <c r="F22" s="761">
        <v>135</v>
      </c>
      <c r="G22" s="770">
        <v>6713.6</v>
      </c>
      <c r="H22" s="755" t="s">
        <v>1609</v>
      </c>
      <c r="I22" s="756">
        <v>188.86</v>
      </c>
      <c r="J22" s="210"/>
    </row>
    <row r="23" spans="1:10" ht="15" customHeight="1">
      <c r="A23" s="753" t="s">
        <v>178</v>
      </c>
      <c r="B23" s="761">
        <v>66</v>
      </c>
      <c r="C23" s="766">
        <v>3288</v>
      </c>
      <c r="D23" s="761">
        <v>0</v>
      </c>
      <c r="E23" s="770">
        <v>0</v>
      </c>
      <c r="F23" s="761">
        <v>66</v>
      </c>
      <c r="G23" s="770">
        <v>3288</v>
      </c>
      <c r="H23" s="755" t="s">
        <v>1610</v>
      </c>
      <c r="I23" s="756">
        <v>195.82</v>
      </c>
      <c r="J23" s="210"/>
    </row>
    <row r="24" spans="1:10" ht="15" customHeight="1">
      <c r="A24" s="753" t="s">
        <v>43</v>
      </c>
      <c r="B24" s="761">
        <v>375</v>
      </c>
      <c r="C24" s="766">
        <v>18714</v>
      </c>
      <c r="D24" s="761">
        <v>85</v>
      </c>
      <c r="E24" s="770">
        <v>4243.1</v>
      </c>
      <c r="F24" s="761">
        <v>460</v>
      </c>
      <c r="G24" s="770">
        <v>22957.1</v>
      </c>
      <c r="H24" s="755" t="s">
        <v>1611</v>
      </c>
      <c r="I24" s="756">
        <v>189.42</v>
      </c>
      <c r="J24" s="210"/>
    </row>
    <row r="25" spans="1:10" ht="15" customHeight="1">
      <c r="A25" s="753" t="s">
        <v>45</v>
      </c>
      <c r="B25" s="761">
        <v>35</v>
      </c>
      <c r="C25" s="766">
        <v>1744</v>
      </c>
      <c r="D25" s="761">
        <v>10</v>
      </c>
      <c r="E25" s="770">
        <v>499.2</v>
      </c>
      <c r="F25" s="761">
        <v>45</v>
      </c>
      <c r="G25" s="770">
        <v>2243.2</v>
      </c>
      <c r="H25" s="755" t="s">
        <v>1612</v>
      </c>
      <c r="I25" s="756">
        <v>166.14</v>
      </c>
      <c r="J25" s="210"/>
    </row>
    <row r="26" spans="1:10" ht="15" customHeight="1">
      <c r="A26" s="753" t="s">
        <v>55</v>
      </c>
      <c r="B26" s="761">
        <v>125</v>
      </c>
      <c r="C26" s="766">
        <v>6235</v>
      </c>
      <c r="D26" s="761">
        <v>20</v>
      </c>
      <c r="E26" s="770">
        <v>998.4</v>
      </c>
      <c r="F26" s="761">
        <v>145</v>
      </c>
      <c r="G26" s="770">
        <v>7233.4</v>
      </c>
      <c r="H26" s="755" t="s">
        <v>1613</v>
      </c>
      <c r="I26" s="756">
        <v>163.86</v>
      </c>
      <c r="J26" s="210"/>
    </row>
    <row r="27" spans="1:10" ht="15" customHeight="1">
      <c r="A27" s="753" t="s">
        <v>400</v>
      </c>
      <c r="B27" s="762"/>
      <c r="C27" s="766">
        <v>0</v>
      </c>
      <c r="D27" s="761">
        <v>40</v>
      </c>
      <c r="E27" s="770">
        <v>1995.2</v>
      </c>
      <c r="F27" s="761">
        <v>40</v>
      </c>
      <c r="G27" s="770">
        <v>1995.2</v>
      </c>
      <c r="H27" s="755" t="s">
        <v>1614</v>
      </c>
      <c r="I27" s="756">
        <v>186.03</v>
      </c>
      <c r="J27" s="210"/>
    </row>
    <row r="28" spans="1:10" ht="15" customHeight="1">
      <c r="A28" s="753" t="s">
        <v>400</v>
      </c>
      <c r="B28" s="762"/>
      <c r="C28" s="766">
        <v>0</v>
      </c>
      <c r="D28" s="761">
        <v>5</v>
      </c>
      <c r="E28" s="770">
        <v>249</v>
      </c>
      <c r="F28" s="761">
        <v>5</v>
      </c>
      <c r="G28" s="770">
        <v>249</v>
      </c>
      <c r="H28" s="754">
        <v>69968</v>
      </c>
      <c r="I28" s="756">
        <v>281</v>
      </c>
      <c r="J28" s="210"/>
    </row>
    <row r="29" spans="1:10" ht="15" customHeight="1">
      <c r="A29" s="753" t="s">
        <v>69</v>
      </c>
      <c r="B29" s="761">
        <v>45</v>
      </c>
      <c r="C29" s="766">
        <v>2248.5</v>
      </c>
      <c r="D29" s="761">
        <v>0</v>
      </c>
      <c r="E29" s="770">
        <v>0</v>
      </c>
      <c r="F29" s="761">
        <v>45</v>
      </c>
      <c r="G29" s="770">
        <v>2248.5</v>
      </c>
      <c r="H29" s="755" t="s">
        <v>1615</v>
      </c>
      <c r="I29" s="756">
        <v>141.56</v>
      </c>
      <c r="J29" s="210"/>
    </row>
    <row r="30" spans="1:10" ht="15" customHeight="1">
      <c r="A30" s="753" t="s">
        <v>230</v>
      </c>
      <c r="B30" s="761">
        <v>61</v>
      </c>
      <c r="C30" s="766">
        <v>3041</v>
      </c>
      <c r="D30" s="761">
        <v>0</v>
      </c>
      <c r="E30" s="770">
        <v>0</v>
      </c>
      <c r="F30" s="761">
        <v>61</v>
      </c>
      <c r="G30" s="770">
        <v>3041</v>
      </c>
      <c r="H30" s="755" t="s">
        <v>1616</v>
      </c>
      <c r="I30" s="756">
        <v>205.43</v>
      </c>
      <c r="J30" s="210"/>
    </row>
    <row r="31" spans="1:10" ht="15" customHeight="1">
      <c r="A31" s="753" t="s">
        <v>46</v>
      </c>
      <c r="B31" s="761">
        <v>620</v>
      </c>
      <c r="C31" s="766">
        <v>30917.5</v>
      </c>
      <c r="D31" s="761">
        <v>20</v>
      </c>
      <c r="E31" s="770">
        <v>996.8</v>
      </c>
      <c r="F31" s="761">
        <v>640</v>
      </c>
      <c r="G31" s="770">
        <v>31914.3</v>
      </c>
      <c r="H31" s="755" t="s">
        <v>1617</v>
      </c>
      <c r="I31" s="756">
        <v>175.05</v>
      </c>
      <c r="J31" s="210"/>
    </row>
    <row r="32" spans="1:10" ht="15" customHeight="1">
      <c r="A32" s="753" t="s">
        <v>47</v>
      </c>
      <c r="B32" s="761">
        <v>30</v>
      </c>
      <c r="C32" s="766">
        <v>1492.5</v>
      </c>
      <c r="D32" s="761">
        <v>0</v>
      </c>
      <c r="E32" s="770">
        <v>0</v>
      </c>
      <c r="F32" s="761">
        <v>30</v>
      </c>
      <c r="G32" s="770">
        <v>1492.5</v>
      </c>
      <c r="H32" s="755" t="s">
        <v>1618</v>
      </c>
      <c r="I32" s="756">
        <v>148.05</v>
      </c>
      <c r="J32" s="210"/>
    </row>
    <row r="33" spans="1:10" ht="15" customHeight="1">
      <c r="A33" s="753" t="s">
        <v>233</v>
      </c>
      <c r="B33" s="762"/>
      <c r="C33" s="766">
        <v>0</v>
      </c>
      <c r="D33" s="761">
        <v>10</v>
      </c>
      <c r="E33" s="770">
        <v>499.2</v>
      </c>
      <c r="F33" s="761">
        <v>10</v>
      </c>
      <c r="G33" s="770">
        <v>499.2</v>
      </c>
      <c r="H33" s="754">
        <v>93350.4</v>
      </c>
      <c r="I33" s="756">
        <v>187</v>
      </c>
      <c r="J33" s="210"/>
    </row>
    <row r="34" spans="1:10" ht="15" customHeight="1">
      <c r="A34" s="753" t="s">
        <v>1619</v>
      </c>
      <c r="B34" s="761">
        <v>10</v>
      </c>
      <c r="C34" s="766">
        <v>500</v>
      </c>
      <c r="D34" s="761">
        <v>0</v>
      </c>
      <c r="E34" s="770">
        <v>0</v>
      </c>
      <c r="F34" s="761">
        <v>10</v>
      </c>
      <c r="G34" s="770">
        <v>500</v>
      </c>
      <c r="H34" s="754">
        <v>65000</v>
      </c>
      <c r="I34" s="756">
        <v>130</v>
      </c>
      <c r="J34" s="210"/>
    </row>
    <row r="35" spans="1:10" ht="15" customHeight="1">
      <c r="A35" s="753" t="s">
        <v>112</v>
      </c>
      <c r="B35" s="761">
        <v>10</v>
      </c>
      <c r="C35" s="766">
        <v>499.5</v>
      </c>
      <c r="D35" s="761">
        <v>0</v>
      </c>
      <c r="E35" s="770">
        <v>0</v>
      </c>
      <c r="F35" s="761">
        <v>10</v>
      </c>
      <c r="G35" s="770">
        <v>499.5</v>
      </c>
      <c r="H35" s="755" t="s">
        <v>1620</v>
      </c>
      <c r="I35" s="756">
        <v>265</v>
      </c>
      <c r="J35" s="210"/>
    </row>
    <row r="36" spans="1:10" ht="15" customHeight="1">
      <c r="A36" s="753" t="s">
        <v>194</v>
      </c>
      <c r="B36" s="762"/>
      <c r="C36" s="766">
        <v>0</v>
      </c>
      <c r="D36" s="761">
        <v>3</v>
      </c>
      <c r="E36" s="770">
        <v>149.5</v>
      </c>
      <c r="F36" s="761">
        <v>3</v>
      </c>
      <c r="G36" s="770">
        <v>149.5</v>
      </c>
      <c r="H36" s="754">
        <v>41112.5</v>
      </c>
      <c r="I36" s="756">
        <v>275</v>
      </c>
      <c r="J36" s="210"/>
    </row>
    <row r="37" spans="1:10" ht="15" customHeight="1">
      <c r="A37" s="753" t="s">
        <v>50</v>
      </c>
      <c r="B37" s="761">
        <v>20</v>
      </c>
      <c r="C37" s="766">
        <v>997</v>
      </c>
      <c r="D37" s="761">
        <v>0</v>
      </c>
      <c r="E37" s="770">
        <v>0</v>
      </c>
      <c r="F37" s="761">
        <v>20</v>
      </c>
      <c r="G37" s="770">
        <v>997</v>
      </c>
      <c r="H37" s="755" t="s">
        <v>1621</v>
      </c>
      <c r="I37" s="756">
        <v>202.5</v>
      </c>
      <c r="J37" s="210"/>
    </row>
    <row r="38" spans="1:10" ht="15" customHeight="1">
      <c r="A38" s="753" t="s">
        <v>1263</v>
      </c>
      <c r="B38" s="762"/>
      <c r="C38" s="766">
        <v>0</v>
      </c>
      <c r="D38" s="761">
        <v>80</v>
      </c>
      <c r="E38" s="770">
        <v>3992</v>
      </c>
      <c r="F38" s="761">
        <v>80</v>
      </c>
      <c r="G38" s="770">
        <v>3992</v>
      </c>
      <c r="H38" s="755" t="s">
        <v>1622</v>
      </c>
      <c r="I38" s="756">
        <v>194.12</v>
      </c>
      <c r="J38" s="210"/>
    </row>
    <row r="39" spans="1:10" ht="15" customHeight="1">
      <c r="A39" s="753" t="s">
        <v>51</v>
      </c>
      <c r="B39" s="761">
        <v>11</v>
      </c>
      <c r="C39" s="766">
        <v>548.5</v>
      </c>
      <c r="D39" s="761">
        <v>0</v>
      </c>
      <c r="E39" s="770">
        <v>0</v>
      </c>
      <c r="F39" s="761">
        <v>11</v>
      </c>
      <c r="G39" s="770">
        <v>548.5</v>
      </c>
      <c r="H39" s="755" t="s">
        <v>1623</v>
      </c>
      <c r="I39" s="756">
        <v>275</v>
      </c>
      <c r="J39" s="210"/>
    </row>
    <row r="40" spans="1:10" ht="15" customHeight="1">
      <c r="A40" s="753" t="s">
        <v>52</v>
      </c>
      <c r="B40" s="761">
        <v>10</v>
      </c>
      <c r="C40" s="766">
        <v>498.5</v>
      </c>
      <c r="D40" s="761">
        <v>0</v>
      </c>
      <c r="E40" s="770">
        <v>0</v>
      </c>
      <c r="F40" s="761">
        <v>10</v>
      </c>
      <c r="G40" s="770">
        <v>498.5</v>
      </c>
      <c r="H40" s="755" t="s">
        <v>1191</v>
      </c>
      <c r="I40" s="756">
        <v>275</v>
      </c>
      <c r="J40" s="210"/>
    </row>
    <row r="41" spans="1:10" ht="15" customHeight="1">
      <c r="A41" s="753" t="s">
        <v>1624</v>
      </c>
      <c r="B41" s="761">
        <v>20</v>
      </c>
      <c r="C41" s="766">
        <v>997</v>
      </c>
      <c r="D41" s="761">
        <v>0</v>
      </c>
      <c r="E41" s="770">
        <v>0</v>
      </c>
      <c r="F41" s="761">
        <v>20</v>
      </c>
      <c r="G41" s="770">
        <v>997</v>
      </c>
      <c r="H41" s="755" t="s">
        <v>1625</v>
      </c>
      <c r="I41" s="756">
        <v>214</v>
      </c>
      <c r="J41" s="210"/>
    </row>
    <row r="42" spans="1:10" ht="15" customHeight="1">
      <c r="A42" s="753" t="s">
        <v>198</v>
      </c>
      <c r="B42" s="761">
        <v>55</v>
      </c>
      <c r="C42" s="766">
        <v>2742.5</v>
      </c>
      <c r="D42" s="761">
        <v>50</v>
      </c>
      <c r="E42" s="770">
        <v>2496</v>
      </c>
      <c r="F42" s="761">
        <v>105</v>
      </c>
      <c r="G42" s="770">
        <v>5238.5</v>
      </c>
      <c r="H42" s="755" t="s">
        <v>1626</v>
      </c>
      <c r="I42" s="756">
        <v>164.39</v>
      </c>
      <c r="J42" s="210"/>
    </row>
    <row r="43" spans="1:10" ht="15" customHeight="1">
      <c r="A43" s="753" t="s">
        <v>707</v>
      </c>
      <c r="B43" s="761">
        <v>85</v>
      </c>
      <c r="C43" s="766">
        <v>4242.5</v>
      </c>
      <c r="D43" s="761">
        <v>0</v>
      </c>
      <c r="E43" s="770">
        <v>0</v>
      </c>
      <c r="F43" s="761">
        <v>85</v>
      </c>
      <c r="G43" s="770">
        <v>4242.5</v>
      </c>
      <c r="H43" s="755" t="s">
        <v>1627</v>
      </c>
      <c r="I43" s="756">
        <v>157.04</v>
      </c>
      <c r="J43" s="210"/>
    </row>
    <row r="44" spans="1:10" ht="15" customHeight="1">
      <c r="A44" s="753" t="s">
        <v>53</v>
      </c>
      <c r="B44" s="761">
        <v>234</v>
      </c>
      <c r="C44" s="766">
        <v>11663</v>
      </c>
      <c r="D44" s="761">
        <v>0</v>
      </c>
      <c r="E44" s="770">
        <v>0</v>
      </c>
      <c r="F44" s="761">
        <v>234</v>
      </c>
      <c r="G44" s="770">
        <v>11663</v>
      </c>
      <c r="H44" s="754">
        <v>2708703</v>
      </c>
      <c r="I44" s="756">
        <f>H44/G44</f>
        <v>232.24753493955242</v>
      </c>
      <c r="J44" s="210"/>
    </row>
    <row r="45" spans="1:10" ht="15" customHeight="1">
      <c r="A45" s="753" t="s">
        <v>201</v>
      </c>
      <c r="B45" s="761">
        <v>20</v>
      </c>
      <c r="C45" s="766">
        <v>997</v>
      </c>
      <c r="D45" s="761">
        <v>0</v>
      </c>
      <c r="E45" s="770">
        <v>0</v>
      </c>
      <c r="F45" s="761">
        <v>20</v>
      </c>
      <c r="G45" s="770">
        <v>997</v>
      </c>
      <c r="H45" s="755" t="s">
        <v>1628</v>
      </c>
      <c r="I45" s="756">
        <v>213</v>
      </c>
      <c r="J45" s="210"/>
    </row>
    <row r="46" spans="1:10" ht="15" customHeight="1">
      <c r="A46" s="753" t="s">
        <v>54</v>
      </c>
      <c r="B46" s="762"/>
      <c r="C46" s="766">
        <v>0</v>
      </c>
      <c r="D46" s="761">
        <v>72</v>
      </c>
      <c r="E46" s="770">
        <v>3593.9</v>
      </c>
      <c r="F46" s="761">
        <v>72</v>
      </c>
      <c r="G46" s="770">
        <v>3593.9</v>
      </c>
      <c r="H46" s="755" t="s">
        <v>1629</v>
      </c>
      <c r="I46" s="756">
        <v>200.97</v>
      </c>
      <c r="J46" s="210"/>
    </row>
    <row r="47" spans="1:10" ht="15" customHeight="1">
      <c r="A47" s="753" t="s">
        <v>1630</v>
      </c>
      <c r="B47" s="761">
        <v>20</v>
      </c>
      <c r="C47" s="766">
        <v>997</v>
      </c>
      <c r="D47" s="761">
        <v>0</v>
      </c>
      <c r="E47" s="770">
        <v>0</v>
      </c>
      <c r="F47" s="761">
        <v>20</v>
      </c>
      <c r="G47" s="770">
        <v>997</v>
      </c>
      <c r="H47" s="755" t="s">
        <v>1631</v>
      </c>
      <c r="I47" s="756">
        <v>139.5</v>
      </c>
      <c r="J47" s="210"/>
    </row>
    <row r="48" spans="1:10" ht="15" customHeight="1">
      <c r="A48" s="753" t="s">
        <v>1309</v>
      </c>
      <c r="B48" s="761">
        <v>20</v>
      </c>
      <c r="C48" s="766">
        <v>995.5</v>
      </c>
      <c r="D48" s="761">
        <v>0</v>
      </c>
      <c r="E48" s="770">
        <v>0</v>
      </c>
      <c r="F48" s="761">
        <v>20</v>
      </c>
      <c r="G48" s="770">
        <v>995.5</v>
      </c>
      <c r="H48" s="755" t="s">
        <v>1632</v>
      </c>
      <c r="I48" s="756">
        <v>197.62</v>
      </c>
      <c r="J48" s="210"/>
    </row>
    <row r="49" spans="1:10" ht="15" customHeight="1">
      <c r="A49" s="753" t="s">
        <v>71</v>
      </c>
      <c r="B49" s="761">
        <v>30</v>
      </c>
      <c r="C49" s="766">
        <v>1498.5</v>
      </c>
      <c r="D49" s="761">
        <v>30</v>
      </c>
      <c r="E49" s="770">
        <v>1497.6</v>
      </c>
      <c r="F49" s="761">
        <v>60</v>
      </c>
      <c r="G49" s="770">
        <v>2996.1</v>
      </c>
      <c r="H49" s="755" t="s">
        <v>1633</v>
      </c>
      <c r="I49" s="756">
        <v>156.99</v>
      </c>
      <c r="J49" s="210"/>
    </row>
    <row r="50" spans="1:10" ht="15" customHeight="1">
      <c r="A50" s="753" t="s">
        <v>243</v>
      </c>
      <c r="B50" s="761">
        <v>120</v>
      </c>
      <c r="C50" s="766">
        <v>5982</v>
      </c>
      <c r="D50" s="761">
        <v>35</v>
      </c>
      <c r="E50" s="770">
        <v>1744.7</v>
      </c>
      <c r="F50" s="761">
        <v>155</v>
      </c>
      <c r="G50" s="770">
        <v>7726.7</v>
      </c>
      <c r="H50" s="755" t="s">
        <v>1634</v>
      </c>
      <c r="I50" s="756">
        <v>164.39</v>
      </c>
      <c r="J50" s="210"/>
    </row>
    <row r="51" spans="1:10" ht="15" customHeight="1">
      <c r="A51" s="753" t="s">
        <v>379</v>
      </c>
      <c r="B51" s="761">
        <v>135</v>
      </c>
      <c r="C51" s="766">
        <v>6736.5</v>
      </c>
      <c r="D51" s="761">
        <v>0</v>
      </c>
      <c r="E51" s="770">
        <v>0</v>
      </c>
      <c r="F51" s="761">
        <v>135</v>
      </c>
      <c r="G51" s="770">
        <v>6736.5</v>
      </c>
      <c r="H51" s="755" t="s">
        <v>1635</v>
      </c>
      <c r="I51" s="756">
        <v>197.93</v>
      </c>
      <c r="J51" s="210"/>
    </row>
    <row r="52" spans="1:10" ht="15" customHeight="1">
      <c r="A52" s="753" t="s">
        <v>288</v>
      </c>
      <c r="B52" s="761">
        <v>10</v>
      </c>
      <c r="C52" s="766">
        <v>498.5</v>
      </c>
      <c r="D52" s="761">
        <v>0</v>
      </c>
      <c r="E52" s="770">
        <v>0</v>
      </c>
      <c r="F52" s="761">
        <v>10</v>
      </c>
      <c r="G52" s="770">
        <v>498.5</v>
      </c>
      <c r="H52" s="755" t="s">
        <v>371</v>
      </c>
      <c r="I52" s="756">
        <v>314</v>
      </c>
      <c r="J52" s="210"/>
    </row>
    <row r="53" spans="1:10" ht="15" customHeight="1">
      <c r="A53" s="753" t="s">
        <v>57</v>
      </c>
      <c r="B53" s="761">
        <v>10</v>
      </c>
      <c r="C53" s="766">
        <v>498.5</v>
      </c>
      <c r="D53" s="761">
        <v>0</v>
      </c>
      <c r="E53" s="770">
        <v>0</v>
      </c>
      <c r="F53" s="761">
        <v>10</v>
      </c>
      <c r="G53" s="770">
        <v>498.5</v>
      </c>
      <c r="H53" s="755" t="s">
        <v>1636</v>
      </c>
      <c r="I53" s="756">
        <v>260</v>
      </c>
      <c r="J53" s="210"/>
    </row>
    <row r="54" spans="1:10" ht="15" customHeight="1">
      <c r="A54" s="757" t="s">
        <v>19</v>
      </c>
      <c r="B54" s="763">
        <v>2916</v>
      </c>
      <c r="C54" s="767" t="s">
        <v>1601</v>
      </c>
      <c r="D54" s="763">
        <v>552</v>
      </c>
      <c r="E54" s="759">
        <v>27545.4</v>
      </c>
      <c r="F54" s="763">
        <v>3468</v>
      </c>
      <c r="G54" s="767" t="s">
        <v>1637</v>
      </c>
      <c r="H54" s="758" t="s">
        <v>1602</v>
      </c>
      <c r="I54" s="749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9.140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4.2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4.2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4.2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4.2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4.2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4.2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4.2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4.2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4.2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4.2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4.2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4.2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4.2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4.2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4.2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4.2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4.2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4.2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4.2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4.2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4.2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4.2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4.2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4.2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4.2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4.2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4.25">
      <c r="F41" s="143"/>
      <c r="G41" s="145"/>
      <c r="H41" s="139" t="s">
        <v>66</v>
      </c>
      <c r="I41" s="146"/>
      <c r="J41" s="103"/>
    </row>
    <row r="42" spans="1:10" ht="14.2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4.2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4.2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4.2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4.2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4.2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4.2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4.2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4.2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4.2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4.2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4.2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4.2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4.2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4.2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4.2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4.2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4.2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4.2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4.2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4.2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4.2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4.2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4.2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4.2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4.2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4.2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4.2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4.2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4.2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4.2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4.2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4.2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4.2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4.2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4.2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4.2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4.2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4.2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4.2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4.2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4.2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4.2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4.2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4.2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4.2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4.2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4.2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4.2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4.2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4.2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4.2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4.2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4.2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4.2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4.2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4.2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4.2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4.2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4.2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4.2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4.2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4.2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4.2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4.2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4.2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4.2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4.2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4.2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4.2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4.2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4.2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4.2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747" t="s">
        <v>8</v>
      </c>
      <c r="B4" s="747"/>
      <c r="C4" s="610"/>
      <c r="D4" s="610"/>
      <c r="E4" s="610"/>
      <c r="F4" s="610"/>
      <c r="G4" s="623"/>
      <c r="H4" s="18"/>
    </row>
    <row r="5" spans="1:8" ht="15" customHeight="1">
      <c r="A5" s="747" t="s">
        <v>9</v>
      </c>
      <c r="B5" s="747"/>
      <c r="C5" s="747"/>
      <c r="D5" s="613"/>
      <c r="E5" s="610"/>
      <c r="F5" s="610"/>
      <c r="G5" s="623"/>
      <c r="H5" s="18"/>
    </row>
    <row r="6" spans="1:8" ht="15" customHeight="1">
      <c r="A6" s="747" t="s">
        <v>10</v>
      </c>
      <c r="B6" s="747"/>
      <c r="C6" s="747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747" t="s">
        <v>8</v>
      </c>
      <c r="B4" s="747"/>
      <c r="C4" s="610"/>
      <c r="D4" s="610"/>
      <c r="E4" s="610"/>
      <c r="F4" s="610"/>
      <c r="G4" s="623"/>
      <c r="H4" s="18"/>
    </row>
    <row r="5" spans="1:8" ht="15" customHeight="1">
      <c r="A5" s="747" t="s">
        <v>9</v>
      </c>
      <c r="B5" s="747"/>
      <c r="C5" s="747"/>
      <c r="D5" s="613"/>
      <c r="E5" s="610"/>
      <c r="F5" s="610"/>
      <c r="G5" s="623"/>
      <c r="H5" s="18"/>
    </row>
    <row r="6" spans="1:8" ht="15" customHeight="1">
      <c r="A6" s="747" t="s">
        <v>10</v>
      </c>
      <c r="B6" s="747"/>
      <c r="C6" s="747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2022-12-22T05:23:24Z</cp:lastPrinted>
  <dcterms:created xsi:type="dcterms:W3CDTF">2017-09-24T04:46:07Z</dcterms:created>
  <dcterms:modified xsi:type="dcterms:W3CDTF">2022-12-22T05:23:42Z</dcterms:modified>
  <cp:category/>
  <cp:version/>
  <cp:contentType/>
  <cp:contentStatus/>
</cp:coreProperties>
</file>