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8136" activeTab="0"/>
  </bookViews>
  <sheets>
    <sheet name="uptodate sale 05" sheetId="1" r:id="rId1"/>
    <sheet name="auction avg" sheetId="2" r:id="rId2"/>
    <sheet name="buyers purchase sale 05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<sst xmlns="http://schemas.openxmlformats.org/spreadsheetml/2006/main" count="192" uniqueCount="126">
  <si>
    <t>Kilograms</t>
  </si>
  <si>
    <t>Av. Price</t>
  </si>
  <si>
    <t>%</t>
  </si>
  <si>
    <t>Produce Brokers Limited</t>
  </si>
  <si>
    <t>1349/A, North Agrabad, D.T. Road,</t>
  </si>
  <si>
    <t>Askerabad (1st Floor), Chittagong-4224</t>
  </si>
  <si>
    <t>Pkgs.</t>
  </si>
  <si>
    <t>Phone:723937, E-mail: prodbrok@gmail.com</t>
  </si>
  <si>
    <t>We mention below the average prices realised by tea estates in our catalogue during the season 2021-2022.</t>
  </si>
  <si>
    <t>Av.Price</t>
  </si>
  <si>
    <t xml:space="preserve">         Date : 13th June, 2021</t>
  </si>
  <si>
    <t>Ref: No.PBL/114/2021</t>
  </si>
  <si>
    <t>Date: 13/06/2021</t>
  </si>
  <si>
    <t>The Secretary</t>
  </si>
  <si>
    <t>Bangladesh Tea Board</t>
  </si>
  <si>
    <t>171/172, Baizid Bostami Road</t>
  </si>
  <si>
    <t>Nasirabad, Chittagong.</t>
  </si>
  <si>
    <t>Auction Average of Sale No. 05 held on 7th June, 2021</t>
  </si>
  <si>
    <t>Dear Sir,</t>
  </si>
  <si>
    <t xml:space="preserve">               We mention below the auction average of the above mentioned sale.</t>
  </si>
  <si>
    <t>Season: 2021-2022</t>
  </si>
  <si>
    <t>Packages</t>
  </si>
  <si>
    <t xml:space="preserve">Amount </t>
  </si>
  <si>
    <t>Black Leaf :</t>
  </si>
  <si>
    <t>CTC</t>
  </si>
  <si>
    <t>Black Dust :</t>
  </si>
  <si>
    <t>Total:</t>
  </si>
  <si>
    <t>GREEN TEA</t>
  </si>
  <si>
    <t>GT</t>
  </si>
  <si>
    <t>Old Season: 2020-2021</t>
  </si>
  <si>
    <t>New Season: 2022-2023</t>
  </si>
  <si>
    <t>Grand Total:</t>
  </si>
  <si>
    <t>Buyers Purchases :</t>
  </si>
  <si>
    <t>Export :</t>
  </si>
  <si>
    <t>Internal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</si>
  <si>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</si>
  <si>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</si>
  <si>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</si>
  <si>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</si>
  <si>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</si>
  <si>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</si>
  <si>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</si>
  <si>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</si>
  <si>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4. M/s. NBL/UBL/PPBL/PGBL/KS/PLANTERS Brokers Ltd., Ctg.</t>
  </si>
  <si>
    <t>Ref: PBL/114/05/2021</t>
  </si>
  <si>
    <t>Date : 13/06/2021</t>
  </si>
  <si>
    <t xml:space="preserve"> </t>
  </si>
  <si>
    <t>171/172, Baizid Bostami Road, Nasirabad</t>
  </si>
  <si>
    <t>Chittagong</t>
  </si>
  <si>
    <t>TEA AUCTION</t>
  </si>
  <si>
    <t>Buyers Purchase Statement of Sale No. 05 (2021-2022) Season held on 7th June, 2021</t>
  </si>
  <si>
    <t>SALE NO. 05</t>
  </si>
  <si>
    <t>UPTO DATE SALE NO. 05</t>
  </si>
  <si>
    <t>Buyers Name</t>
  </si>
  <si>
    <t xml:space="preserve">Leaf </t>
  </si>
  <si>
    <t>Dust</t>
  </si>
  <si>
    <t>Total</t>
  </si>
  <si>
    <t>Exporter:</t>
  </si>
  <si>
    <t>Kgs.</t>
  </si>
  <si>
    <t>Av.Pr.</t>
  </si>
  <si>
    <t>Nil</t>
  </si>
  <si>
    <t>Loose Tea Dealers (Internal):</t>
  </si>
  <si>
    <t>Abul Khair Consumer Prodts. Ltd.</t>
  </si>
  <si>
    <t>Aftab Tea Traders</t>
  </si>
  <si>
    <t>Al-Amin Tea Co.</t>
  </si>
  <si>
    <t>Ali Tea House, B-Baria</t>
  </si>
  <si>
    <t>Danish Foods Ltd.</t>
  </si>
  <si>
    <t>F. A. Tea House &amp; Nasima Food</t>
  </si>
  <si>
    <t>Gupta Tea House</t>
  </si>
  <si>
    <t>Hoque Tea &amp; Trading</t>
  </si>
  <si>
    <t>HRC Products Limited</t>
  </si>
  <si>
    <t>Ispahani Tea Limited</t>
  </si>
  <si>
    <t>Jamuna Tea &amp; Trading</t>
  </si>
  <si>
    <t>Kaiser Mollah Tea House</t>
  </si>
  <si>
    <t>Kamal Tea &amp; Trading</t>
  </si>
  <si>
    <t>Kamona Tea House</t>
  </si>
  <si>
    <t>M. Ahmad Tea &amp; Lands Co. Ltd.,</t>
  </si>
  <si>
    <t>Meghna Tea Company Ltd.</t>
  </si>
  <si>
    <t>Mintu Tea House</t>
  </si>
  <si>
    <t>Mustaque Tea House</t>
  </si>
  <si>
    <t>New Bangladesh Tea House</t>
  </si>
  <si>
    <t>Rajdhani Food Products</t>
  </si>
  <si>
    <t>Sathi Tea House</t>
  </si>
  <si>
    <t>Shawon Cha Co.</t>
  </si>
  <si>
    <t>Tara Tea House</t>
  </si>
  <si>
    <t>Tea Supply &amp; Trading</t>
  </si>
  <si>
    <t>Tetley AC( (BD) Ltd.</t>
  </si>
  <si>
    <t>Unilever (BD) Ltd.</t>
  </si>
  <si>
    <t>Wahid Tea Store</t>
  </si>
  <si>
    <t>A.R.L. Tea House</t>
  </si>
  <si>
    <t>Ahmed Tea House, Sreemangal</t>
  </si>
  <si>
    <t>Asha Traders</t>
  </si>
  <si>
    <t>Banani Tea &amp; Trading Co.</t>
  </si>
  <si>
    <t>Bengal Tea House</t>
  </si>
  <si>
    <t>City Tea Estates Ltd.</t>
  </si>
  <si>
    <t>Great Flavour Intnl.</t>
  </si>
  <si>
    <t>Green Leaf Tea</t>
  </si>
  <si>
    <t>Hoque Tea House, Ctg.</t>
  </si>
  <si>
    <t>Hossain Tea Store</t>
  </si>
  <si>
    <t xml:space="preserve">Imam Tea &amp; Trading </t>
  </si>
  <si>
    <t>Jamal Tea House</t>
  </si>
  <si>
    <t>Kishoregonj Tea</t>
  </si>
  <si>
    <t>Lakshmi Narayan Tea House</t>
  </si>
  <si>
    <t>M. A. Tea Supply</t>
  </si>
  <si>
    <t>Ma Moni Tea House</t>
  </si>
  <si>
    <t>Md. Rafique Ullah Patwary Agn.</t>
  </si>
  <si>
    <t>Millenium Tea House</t>
  </si>
  <si>
    <t>Padma Tea Supply</t>
  </si>
  <si>
    <t>Popular Tea House, Dhaka</t>
  </si>
  <si>
    <t>Rahim Tea Supply</t>
  </si>
  <si>
    <t>Rose Tea House</t>
  </si>
  <si>
    <t>Salim Tea House</t>
  </si>
  <si>
    <t>Samia Tea House</t>
  </si>
  <si>
    <t>Shabnam Vegetable Oil Ids. Ltd.</t>
  </si>
  <si>
    <t>Shaha Jalal Tea House</t>
  </si>
  <si>
    <t>Sharif Tea House</t>
  </si>
  <si>
    <t>Shaw Wallace (BD) Ltd.</t>
  </si>
  <si>
    <t>Super Oil Refinery Ltd.</t>
  </si>
  <si>
    <t>Taj Tea &amp; Trading Co.</t>
  </si>
  <si>
    <t>Three Star</t>
  </si>
  <si>
    <t>Ziku Tea Store</t>
  </si>
  <si>
    <t>Assuring you of our best services.</t>
  </si>
  <si>
    <t>c.c.to:</t>
  </si>
  <si>
    <t>Yours faithfully,</t>
  </si>
  <si>
    <t>1. The Secretary, Tea Traders Association of Bangladesh, Ctg.</t>
  </si>
  <si>
    <t xml:space="preserve">For: Produce Brokers Limited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</si>
</sst>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  <numFmt numFmtId="170" formatCode="0.000000000000"/>
    <numFmt numFmtId="171" formatCode="#,##0.0"/>
    <numFmt numFmtId="172" formatCode="0.0"/>
    <numFmt numFmtId="173" formatCode="_(\T\k\ * #,##0.00_);_(&quot;$&quot;* \(#,##0.00\);_(&quot;$&quot;* &quot;-&quot;??_);_(@_)"/>
    <numFmt numFmtId="174" formatCode="\T\k\ 0.00"/>
    <numFmt numFmtId="175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u val="single"/>
      <sz val="11"/>
      <name val="Arial Narrow"/>
      <family val="2"/>
    </font>
    <font>
      <sz val="9.5"/>
      <name val="Tahoma"/>
      <family val="2"/>
    </font>
    <font>
      <u val="single"/>
      <sz val="9.5"/>
      <name val="Tahoma"/>
      <family val="2"/>
    </font>
    <font>
      <u val="singleAccounting"/>
      <sz val="9.5"/>
      <name val="Tahoma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Narrow"/>
      <family val="2"/>
    </font>
    <font>
      <u val="singleAccounting"/>
      <sz val="11"/>
      <name val="Arial Narrow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Narrow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164" fontId="0" fillId="0" borderId="0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0" fontId="47" fillId="0" borderId="0" xfId="0" applyFont="1" applyBorder="1" applyAlignment="1">
      <alignment/>
    </xf>
    <xf numFmtId="164" fontId="47" fillId="0" borderId="0" xfId="42" applyNumberFormat="1" applyFont="1" applyBorder="1" applyAlignment="1">
      <alignment/>
    </xf>
    <xf numFmtId="165" fontId="47" fillId="0" borderId="0" xfId="42" applyNumberFormat="1" applyFont="1" applyBorder="1" applyAlignment="1">
      <alignment/>
    </xf>
    <xf numFmtId="43" fontId="47" fillId="0" borderId="0" xfId="42" applyFont="1" applyBorder="1" applyAlignment="1">
      <alignment/>
    </xf>
    <xf numFmtId="0" fontId="2" fillId="0" borderId="0" xfId="79" applyFont="1" applyBorder="1" applyAlignment="1">
      <alignment horizontal="center"/>
      <protection/>
    </xf>
    <xf numFmtId="165" fontId="2" fillId="0" borderId="0" xfId="49" applyNumberFormat="1" applyFont="1" applyBorder="1" applyAlignment="1">
      <alignment/>
    </xf>
    <xf numFmtId="0" fontId="8" fillId="0" borderId="0" xfId="0" applyFont="1" applyBorder="1" applyAlignment="1">
      <alignment/>
    </xf>
    <xf numFmtId="165" fontId="8" fillId="0" borderId="0" xfId="42" applyNumberFormat="1" applyFont="1" applyBorder="1" applyAlignment="1">
      <alignment/>
    </xf>
    <xf numFmtId="164" fontId="8" fillId="0" borderId="0" xfId="42" applyNumberFormat="1" applyFont="1" applyBorder="1" applyAlignment="1">
      <alignment/>
    </xf>
    <xf numFmtId="43" fontId="8" fillId="0" borderId="0" xfId="42" applyFont="1" applyBorder="1" applyAlignment="1">
      <alignment/>
    </xf>
    <xf numFmtId="168" fontId="8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165" fontId="8" fillId="0" borderId="0" xfId="42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165" fontId="9" fillId="0" borderId="0" xfId="42" applyNumberFormat="1" applyFont="1" applyBorder="1" applyAlignment="1">
      <alignment horizontal="center"/>
    </xf>
    <xf numFmtId="164" fontId="9" fillId="0" borderId="0" xfId="42" applyNumberFormat="1" applyFont="1" applyBorder="1" applyAlignment="1">
      <alignment horizontal="center"/>
    </xf>
    <xf numFmtId="43" fontId="9" fillId="0" borderId="0" xfId="42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65" fontId="9" fillId="0" borderId="0" xfId="42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65" fontId="8" fillId="0" borderId="0" xfId="42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164" fontId="9" fillId="0" borderId="0" xfId="42" applyNumberFormat="1" applyFont="1" applyBorder="1" applyAlignment="1">
      <alignment/>
    </xf>
    <xf numFmtId="165" fontId="9" fillId="0" borderId="0" xfId="42" applyNumberFormat="1" applyFont="1" applyBorder="1" applyAlignment="1">
      <alignment/>
    </xf>
    <xf numFmtId="43" fontId="9" fillId="0" borderId="0" xfId="42" applyFont="1" applyBorder="1" applyAlignment="1">
      <alignment/>
    </xf>
    <xf numFmtId="164" fontId="8" fillId="0" borderId="0" xfId="42" applyNumberFormat="1" applyFont="1" applyBorder="1" applyAlignment="1">
      <alignment horizontal="right"/>
    </xf>
    <xf numFmtId="0" fontId="48" fillId="0" borderId="0" xfId="0" applyFont="1" applyBorder="1" applyAlignment="1">
      <alignment/>
    </xf>
    <xf numFmtId="164" fontId="48" fillId="0" borderId="0" xfId="42" applyNumberFormat="1" applyFont="1" applyBorder="1" applyAlignment="1">
      <alignment/>
    </xf>
    <xf numFmtId="165" fontId="48" fillId="0" borderId="0" xfId="42" applyNumberFormat="1" applyFont="1" applyBorder="1" applyAlignment="1">
      <alignment/>
    </xf>
    <xf numFmtId="43" fontId="48" fillId="0" borderId="0" xfId="42" applyFont="1" applyBorder="1" applyAlignment="1">
      <alignment/>
    </xf>
    <xf numFmtId="0" fontId="3" fillId="0" borderId="0" xfId="79" applyBorder="1">
      <alignment/>
      <protection/>
    </xf>
    <xf numFmtId="0" fontId="2" fillId="0" borderId="0" xfId="79" applyFont="1" applyBorder="1" applyAlignment="1">
      <alignment horizontal="left"/>
      <protection/>
    </xf>
    <xf numFmtId="0" fontId="10" fillId="0" borderId="0" xfId="0" applyFont="1" applyBorder="1" applyAlignment="1">
      <alignment/>
    </xf>
    <xf numFmtId="166" fontId="1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" fontId="5" fillId="0" borderId="0" xfId="67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/>
    </xf>
    <xf numFmtId="4" fontId="7" fillId="0" borderId="0" xfId="67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" fontId="6" fillId="0" borderId="0" xfId="67" applyNumberFormat="1" applyFont="1" applyBorder="1" applyAlignment="1">
      <alignment horizontal="center"/>
    </xf>
    <xf numFmtId="43" fontId="0" fillId="0" borderId="0" xfId="0" applyNumberFormat="1" applyBorder="1" applyAlignment="1">
      <alignment/>
    </xf>
    <xf numFmtId="4" fontId="6" fillId="0" borderId="0" xfId="0" applyNumberFormat="1" applyFont="1" applyBorder="1" applyAlignment="1">
      <alignment horizontal="center"/>
    </xf>
    <xf numFmtId="165" fontId="5" fillId="0" borderId="0" xfId="49" applyNumberFormat="1" applyFont="1" applyBorder="1" applyAlignment="1">
      <alignment horizontal="right"/>
    </xf>
    <xf numFmtId="165" fontId="7" fillId="0" borderId="0" xfId="49" applyNumberFormat="1" applyFont="1" applyBorder="1" applyAlignment="1">
      <alignment horizontal="right"/>
    </xf>
    <xf numFmtId="165" fontId="6" fillId="0" borderId="0" xfId="49" applyNumberFormat="1" applyFont="1" applyBorder="1" applyAlignment="1">
      <alignment horizontal="right"/>
    </xf>
    <xf numFmtId="43" fontId="5" fillId="0" borderId="0" xfId="49" applyFont="1" applyBorder="1" applyAlignment="1">
      <alignment/>
    </xf>
    <xf numFmtId="43" fontId="6" fillId="0" borderId="0" xfId="49" applyFont="1" applyBorder="1" applyAlignment="1">
      <alignment/>
    </xf>
    <xf numFmtId="10" fontId="6" fillId="0" borderId="0" xfId="84" applyNumberFormat="1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14" fontId="4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42" applyNumberFormat="1" applyFont="1" applyAlignment="1">
      <alignment horizontal="left"/>
    </xf>
    <xf numFmtId="165" fontId="10" fillId="0" borderId="0" xfId="42" applyNumberFormat="1" applyFont="1" applyAlignment="1">
      <alignment/>
    </xf>
    <xf numFmtId="166" fontId="10" fillId="0" borderId="0" xfId="42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164" fontId="10" fillId="0" borderId="10" xfId="42" applyNumberFormat="1" applyFont="1" applyBorder="1" applyAlignment="1">
      <alignment horizontal="left"/>
    </xf>
    <xf numFmtId="165" fontId="10" fillId="0" borderId="10" xfId="42" applyNumberFormat="1" applyFont="1" applyBorder="1" applyAlignment="1">
      <alignment/>
    </xf>
    <xf numFmtId="166" fontId="10" fillId="0" borderId="10" xfId="42" applyNumberFormat="1" applyFont="1" applyBorder="1" applyAlignment="1">
      <alignment horizontal="right"/>
    </xf>
    <xf numFmtId="164" fontId="10" fillId="0" borderId="11" xfId="42" applyNumberFormat="1" applyFont="1" applyBorder="1" applyAlignment="1">
      <alignment/>
    </xf>
    <xf numFmtId="165" fontId="10" fillId="0" borderId="11" xfId="42" applyNumberFormat="1" applyFont="1" applyBorder="1" applyAlignment="1">
      <alignment/>
    </xf>
    <xf numFmtId="166" fontId="10" fillId="0" borderId="11" xfId="42" applyNumberFormat="1" applyFont="1" applyBorder="1" applyAlignment="1">
      <alignment horizontal="right"/>
    </xf>
    <xf numFmtId="166" fontId="10" fillId="0" borderId="11" xfId="0" applyNumberFormat="1" applyFont="1" applyBorder="1" applyAlignment="1">
      <alignment horizontal="center"/>
    </xf>
    <xf numFmtId="43" fontId="10" fillId="0" borderId="11" xfId="42" applyFont="1" applyBorder="1" applyAlignment="1">
      <alignment/>
    </xf>
    <xf numFmtId="166" fontId="10" fillId="0" borderId="11" xfId="42" applyNumberFormat="1" applyFont="1" applyBorder="1" applyAlignment="1">
      <alignment/>
    </xf>
    <xf numFmtId="166" fontId="10" fillId="0" borderId="11" xfId="42" applyNumberFormat="1" applyFont="1" applyBorder="1" applyAlignment="1">
      <alignment horizontal="center"/>
    </xf>
    <xf numFmtId="164" fontId="10" fillId="0" borderId="0" xfId="42" applyNumberFormat="1" applyFont="1" applyBorder="1" applyAlignment="1">
      <alignment/>
    </xf>
    <xf numFmtId="165" fontId="10" fillId="0" borderId="0" xfId="42" applyNumberFormat="1" applyFont="1" applyBorder="1" applyAlignment="1">
      <alignment/>
    </xf>
    <xf numFmtId="166" fontId="10" fillId="0" borderId="0" xfId="42" applyNumberFormat="1" applyFont="1" applyBorder="1" applyAlignment="1">
      <alignment horizontal="right"/>
    </xf>
    <xf numFmtId="166" fontId="10" fillId="0" borderId="10" xfId="0" applyNumberFormat="1" applyFont="1" applyBorder="1" applyAlignment="1">
      <alignment horizontal="center"/>
    </xf>
    <xf numFmtId="164" fontId="10" fillId="0" borderId="10" xfId="42" applyNumberFormat="1" applyFont="1" applyBorder="1" applyAlignment="1">
      <alignment/>
    </xf>
    <xf numFmtId="166" fontId="10" fillId="0" borderId="10" xfId="42" applyNumberFormat="1" applyFont="1" applyBorder="1" applyAlignment="1">
      <alignment horizontal="center"/>
    </xf>
    <xf numFmtId="166" fontId="10" fillId="0" borderId="0" xfId="42" applyNumberFormat="1" applyFont="1" applyBorder="1" applyAlignment="1">
      <alignment/>
    </xf>
    <xf numFmtId="164" fontId="10" fillId="0" borderId="0" xfId="42" applyNumberFormat="1" applyFont="1" applyBorder="1" applyAlignment="1">
      <alignment horizontal="right"/>
    </xf>
    <xf numFmtId="165" fontId="10" fillId="0" borderId="0" xfId="42" applyNumberFormat="1" applyFont="1" applyBorder="1" applyAlignment="1">
      <alignment horizontal="right"/>
    </xf>
    <xf numFmtId="43" fontId="10" fillId="0" borderId="0" xfId="42" applyFont="1" applyBorder="1" applyAlignment="1">
      <alignment horizontal="right"/>
    </xf>
    <xf numFmtId="10" fontId="10" fillId="0" borderId="0" xfId="83" applyNumberFormat="1" applyFont="1" applyBorder="1" applyAlignment="1">
      <alignment horizontal="right"/>
    </xf>
    <xf numFmtId="164" fontId="11" fillId="0" borderId="0" xfId="42" applyNumberFormat="1" applyFont="1" applyBorder="1" applyAlignment="1">
      <alignment horizontal="right"/>
    </xf>
    <xf numFmtId="165" fontId="11" fillId="0" borderId="0" xfId="42" applyNumberFormat="1" applyFont="1" applyBorder="1" applyAlignment="1">
      <alignment horizontal="right"/>
    </xf>
    <xf numFmtId="166" fontId="11" fillId="0" borderId="0" xfId="42" applyNumberFormat="1" applyFont="1" applyBorder="1" applyAlignment="1">
      <alignment horizontal="right"/>
    </xf>
    <xf numFmtId="10" fontId="11" fillId="0" borderId="0" xfId="83" applyNumberFormat="1" applyFont="1" applyBorder="1" applyAlignment="1">
      <alignment horizontal="right"/>
    </xf>
    <xf numFmtId="43" fontId="11" fillId="0" borderId="0" xfId="42" applyFont="1" applyBorder="1" applyAlignment="1">
      <alignment horizontal="right"/>
    </xf>
    <xf numFmtId="10" fontId="10" fillId="0" borderId="0" xfId="83" applyNumberFormat="1" applyFont="1" applyAlignment="1">
      <alignment/>
    </xf>
    <xf numFmtId="4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2" xfId="45"/>
    <cellStyle name="Comma 14" xfId="46"/>
    <cellStyle name="Comma 16" xfId="47"/>
    <cellStyle name="Comma 18" xfId="48"/>
    <cellStyle name="Comma 2" xfId="49"/>
    <cellStyle name="Comma 20" xfId="50"/>
    <cellStyle name="Comma 22" xfId="51"/>
    <cellStyle name="Comma 24" xfId="52"/>
    <cellStyle name="Comma 26" xfId="53"/>
    <cellStyle name="Comma 28" xfId="54"/>
    <cellStyle name="Comma 30" xfId="55"/>
    <cellStyle name="Comma 32" xfId="56"/>
    <cellStyle name="Comma 34" xfId="57"/>
    <cellStyle name="Comma 36" xfId="58"/>
    <cellStyle name="Comma 38" xfId="59"/>
    <cellStyle name="Comma 4" xfId="60"/>
    <cellStyle name="Comma 40" xfId="61"/>
    <cellStyle name="Comma 42" xfId="62"/>
    <cellStyle name="Comma 43" xfId="63"/>
    <cellStyle name="Comma 46" xfId="64"/>
    <cellStyle name="Comma 6" xfId="65"/>
    <cellStyle name="Comma 8" xfId="66"/>
    <cellStyle name="Currency" xfId="67"/>
    <cellStyle name="Currency [0]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2" xfId="79"/>
    <cellStyle name="Normal 46" xfId="80"/>
    <cellStyle name="Note" xfId="81"/>
    <cellStyle name="Output" xfId="82"/>
    <cellStyle name="Percent" xfId="83"/>
    <cellStyle name="Percent 2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3">
          <cell r="A3" t="str">
            <v>GARDEN (C  T  C)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2">
          <cell r="A2" t="str">
            <v>Season: 2021-2022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1</v>
          </cell>
          <cell r="D37">
            <v>1995</v>
          </cell>
          <cell r="E37">
            <v>109166.6</v>
          </cell>
          <cell r="G37">
            <v>206.22397235051744</v>
          </cell>
        </row>
        <row r="38">
          <cell r="C38">
            <v>1</v>
          </cell>
          <cell r="D38">
            <v>1995</v>
          </cell>
          <cell r="E38">
            <v>109166.6</v>
          </cell>
          <cell r="G38">
            <v>206.22397235051744</v>
          </cell>
        </row>
      </sheetData>
      <sheetData sheetId="1">
        <row r="6">
          <cell r="A6" t="str">
            <v>CHAMPARAI A/C KURMAH</v>
          </cell>
          <cell r="C6">
            <v>5211.2</v>
          </cell>
          <cell r="D6">
            <v>200.89585891925086</v>
          </cell>
          <cell r="E6">
            <v>24411.2</v>
          </cell>
          <cell r="F6">
            <v>202.3047371698237</v>
          </cell>
        </row>
        <row r="7">
          <cell r="A7" t="str">
            <v>CHAMPARAI A/C MADABPORE</v>
          </cell>
          <cell r="C7">
            <v>21</v>
          </cell>
          <cell r="D7">
            <v>200</v>
          </cell>
          <cell r="E7">
            <v>1172.5</v>
          </cell>
          <cell r="F7">
            <v>201.4004264392324</v>
          </cell>
        </row>
        <row r="8">
          <cell r="A8" t="str">
            <v>CHUNDEECHERRA A/C PREMNAGAR</v>
          </cell>
          <cell r="C8">
            <v>274.5</v>
          </cell>
          <cell r="D8">
            <v>186</v>
          </cell>
          <cell r="E8">
            <v>713.5</v>
          </cell>
          <cell r="F8">
            <v>197.5374912403644</v>
          </cell>
        </row>
        <row r="9">
          <cell r="A9" t="str">
            <v>DOLOI</v>
          </cell>
          <cell r="C9">
            <v>6802.7</v>
          </cell>
          <cell r="D9">
            <v>196.33277963161686</v>
          </cell>
          <cell r="E9">
            <v>36975.799999999996</v>
          </cell>
          <cell r="F9">
            <v>199.0000865430904</v>
          </cell>
        </row>
        <row r="10">
          <cell r="A10" t="str">
            <v>JUNGLEBARI</v>
          </cell>
          <cell r="C10">
            <v>1845.4</v>
          </cell>
          <cell r="D10">
            <v>208.4873740110545</v>
          </cell>
          <cell r="E10">
            <v>7181.699999999999</v>
          </cell>
          <cell r="F10">
            <v>208.59650222092264</v>
          </cell>
        </row>
        <row r="11">
          <cell r="A11" t="str">
            <v>KAIYACHERRA DALU</v>
          </cell>
          <cell r="C11">
            <v>11517</v>
          </cell>
          <cell r="D11">
            <v>275.0818355474516</v>
          </cell>
          <cell r="E11">
            <v>49743.5</v>
          </cell>
          <cell r="F11">
            <v>275.10443575542536</v>
          </cell>
        </row>
        <row r="12">
          <cell r="A12" t="str">
            <v>KHADIM</v>
          </cell>
          <cell r="C12">
            <v>3291</v>
          </cell>
          <cell r="D12">
            <v>194</v>
          </cell>
          <cell r="E12">
            <v>5485.7</v>
          </cell>
          <cell r="F12">
            <v>196.4004593761963</v>
          </cell>
        </row>
        <row r="13">
          <cell r="A13" t="str">
            <v>LUAYUNI &amp; HOLICHERRA</v>
          </cell>
          <cell r="C13">
            <v>0</v>
          </cell>
          <cell r="D13">
            <v>0</v>
          </cell>
          <cell r="E13">
            <v>9490</v>
          </cell>
          <cell r="F13">
            <v>221.02824025289777</v>
          </cell>
        </row>
        <row r="14">
          <cell r="A14" t="str">
            <v>MADABPORE</v>
          </cell>
          <cell r="C14">
            <v>4937.5</v>
          </cell>
          <cell r="D14">
            <v>219.33391392405062</v>
          </cell>
          <cell r="E14">
            <v>30199.1</v>
          </cell>
          <cell r="F14">
            <v>216.32958598103917</v>
          </cell>
        </row>
        <row r="15">
          <cell r="A15" t="str">
            <v>MADABPORE A/C PREMNAGAR</v>
          </cell>
          <cell r="C15">
            <v>399.5</v>
          </cell>
          <cell r="D15">
            <v>180</v>
          </cell>
          <cell r="E15">
            <v>5097.5</v>
          </cell>
          <cell r="F15">
            <v>201.47072094163806</v>
          </cell>
        </row>
        <row r="16">
          <cell r="A16" t="str">
            <v>MALNICHERRA</v>
          </cell>
          <cell r="C16">
            <v>22109.2</v>
          </cell>
          <cell r="D16">
            <v>208.52359198885532</v>
          </cell>
          <cell r="E16">
            <v>80138.1</v>
          </cell>
          <cell r="F16">
            <v>206.1330652960327</v>
          </cell>
        </row>
        <row r="17">
          <cell r="A17" t="str">
            <v>MIRZAPORE</v>
          </cell>
          <cell r="C17">
            <v>0</v>
          </cell>
          <cell r="D17" t="e">
            <v>#DIV/0!</v>
          </cell>
          <cell r="E17">
            <v>19751.6</v>
          </cell>
          <cell r="F17">
            <v>218.1748415318253</v>
          </cell>
        </row>
        <row r="18">
          <cell r="A18" t="str">
            <v>PREMNAGAR</v>
          </cell>
          <cell r="C18">
            <v>498.5</v>
          </cell>
          <cell r="D18">
            <v>175</v>
          </cell>
          <cell r="E18">
            <v>4986.4</v>
          </cell>
          <cell r="F18">
            <v>188.50786138296166</v>
          </cell>
        </row>
        <row r="19">
          <cell r="A19" t="str">
            <v>PATRAKHOLA A/C PREMNAGAR</v>
          </cell>
          <cell r="C19">
            <v>1919.5</v>
          </cell>
          <cell r="D19">
            <v>188.85725449335766</v>
          </cell>
          <cell r="E19">
            <v>4505</v>
          </cell>
          <cell r="F19">
            <v>194.1643729189789</v>
          </cell>
        </row>
        <row r="20">
          <cell r="A20" t="str">
            <v>RAJNAGAR</v>
          </cell>
          <cell r="C20">
            <v>11078.5</v>
          </cell>
          <cell r="D20">
            <v>202.8741526379925</v>
          </cell>
          <cell r="E20">
            <v>80192.79999999999</v>
          </cell>
          <cell r="F20">
            <v>200.10027209425286</v>
          </cell>
        </row>
        <row r="21">
          <cell r="A21" t="str">
            <v>SAZEDA RAFIQUE TEA FACTORY</v>
          </cell>
          <cell r="C21">
            <v>0</v>
          </cell>
          <cell r="D21">
            <v>0</v>
          </cell>
          <cell r="E21">
            <v>19197.5</v>
          </cell>
          <cell r="F21">
            <v>172.22857142857143</v>
          </cell>
        </row>
        <row r="22">
          <cell r="A22" t="str">
            <v>SURMA</v>
          </cell>
          <cell r="C22">
            <v>13169</v>
          </cell>
          <cell r="D22">
            <v>230.61459488191966</v>
          </cell>
          <cell r="E22">
            <v>55433</v>
          </cell>
          <cell r="F22">
            <v>215.85898472029297</v>
          </cell>
        </row>
        <row r="23">
          <cell r="A23" t="str">
            <v>TOTAL:</v>
          </cell>
          <cell r="C23">
            <v>83074.5</v>
          </cell>
          <cell r="D23">
            <v>218.21964020246887</v>
          </cell>
          <cell r="E23">
            <v>434674.89999999997</v>
          </cell>
          <cell r="F23">
            <v>212.92507871975124</v>
          </cell>
        </row>
        <row r="25">
          <cell r="A25" t="str">
            <v>GARDEN (GREEN TEA)</v>
          </cell>
          <cell r="C25" t="str">
            <v>Qty.(Kilo.)</v>
          </cell>
          <cell r="D25" t="str">
            <v>Av.Pr.</v>
          </cell>
          <cell r="E25" t="str">
            <v>Qty.(Kilo.)</v>
          </cell>
          <cell r="F25" t="str">
            <v>Av.Pr.</v>
          </cell>
        </row>
        <row r="26">
          <cell r="A26" t="str">
            <v>SURMA</v>
          </cell>
          <cell r="C26">
            <v>9.5</v>
          </cell>
          <cell r="D26">
            <v>1000</v>
          </cell>
          <cell r="E26">
            <v>23.5</v>
          </cell>
          <cell r="F26">
            <v>923.4042553191489</v>
          </cell>
        </row>
        <row r="27">
          <cell r="A27" t="str">
            <v>TOTAL:</v>
          </cell>
          <cell r="C27">
            <v>9.5</v>
          </cell>
          <cell r="D27">
            <v>1000</v>
          </cell>
          <cell r="E27">
            <v>23.5</v>
          </cell>
          <cell r="F27">
            <v>923.4042553191489</v>
          </cell>
        </row>
        <row r="28">
          <cell r="A28" t="str">
            <v>Sub Total:</v>
          </cell>
          <cell r="C28">
            <v>83084</v>
          </cell>
          <cell r="D28">
            <v>218.30903061961388</v>
          </cell>
          <cell r="E28">
            <v>434698.39999999997</v>
          </cell>
          <cell r="F28">
            <v>212.9634875582703</v>
          </cell>
        </row>
        <row r="29">
          <cell r="A29" t="str">
            <v>Old Season: 2020-2021</v>
          </cell>
        </row>
        <row r="30">
          <cell r="A30" t="str">
            <v>DOLOI TEA ESTATE </v>
          </cell>
          <cell r="C30">
            <v>2744</v>
          </cell>
          <cell r="D30">
            <v>161.7990160349854</v>
          </cell>
          <cell r="E30">
            <v>31277.2</v>
          </cell>
          <cell r="F30">
            <v>159.017447213945</v>
          </cell>
        </row>
        <row r="31">
          <cell r="A31" t="str">
            <v>MALNICHERRA TEA ESTATE </v>
          </cell>
          <cell r="C31">
            <v>1644</v>
          </cell>
          <cell r="D31">
            <v>162.32907542579076</v>
          </cell>
          <cell r="E31">
            <v>43868.7</v>
          </cell>
          <cell r="F31">
            <v>166.07777299076562</v>
          </cell>
        </row>
        <row r="32">
          <cell r="A32" t="str">
            <v>RAJNAGAR TEA ESTATE </v>
          </cell>
          <cell r="C32">
            <v>21694.6</v>
          </cell>
          <cell r="D32">
            <v>168.88704562425673</v>
          </cell>
          <cell r="E32">
            <v>102416.6</v>
          </cell>
          <cell r="F32">
            <v>172.0213900871538</v>
          </cell>
        </row>
        <row r="33">
          <cell r="A33" t="str">
            <v>TOTAL:</v>
          </cell>
          <cell r="C33">
            <v>26082.6</v>
          </cell>
          <cell r="D33">
            <v>167.7280025764303</v>
          </cell>
          <cell r="E33">
            <v>177562.50000000003</v>
          </cell>
          <cell r="F33">
            <v>168.26234368180215</v>
          </cell>
        </row>
        <row r="34">
          <cell r="A34" t="str">
            <v>GRAND TOTAL:</v>
          </cell>
          <cell r="C34">
            <v>109166.6</v>
          </cell>
          <cell r="D34">
            <v>206.22397235051744</v>
          </cell>
          <cell r="E34">
            <v>612260.9</v>
          </cell>
          <cell r="F34">
            <v>199.99965651897742</v>
          </cell>
        </row>
        <row r="36">
          <cell r="C36" t="str">
            <v>Sale No. 05</v>
          </cell>
          <cell r="F36" t="str">
            <v>Upto Sale No. 05</v>
          </cell>
        </row>
        <row r="37">
          <cell r="A37" t="str">
            <v>Buyers Purchase Analysis</v>
          </cell>
        </row>
        <row r="38">
          <cell r="A38" t="str">
            <v>EXPORT: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INTERNAL :</v>
          </cell>
          <cell r="B39">
            <v>1995</v>
          </cell>
          <cell r="C39">
            <v>109166.6</v>
          </cell>
          <cell r="D39">
            <v>206.22397235051744</v>
          </cell>
          <cell r="E39">
            <v>11189</v>
          </cell>
          <cell r="F39">
            <v>612260.9</v>
          </cell>
          <cell r="G39">
            <v>199.99965651897742</v>
          </cell>
        </row>
        <row r="40">
          <cell r="A40" t="str">
            <v>TOTAL :</v>
          </cell>
          <cell r="B40">
            <v>1995</v>
          </cell>
          <cell r="C40">
            <v>109166.6</v>
          </cell>
          <cell r="D40">
            <v>206.22397235051744</v>
          </cell>
          <cell r="E40">
            <v>11189</v>
          </cell>
          <cell r="F40">
            <v>612260.9</v>
          </cell>
          <cell r="G40">
            <v>199.99965651897742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showGridLines="0"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9.140625" style="0" customWidth="1"/>
    <col min="2" max="2" width="7.57421875" style="0" customWidth="1"/>
    <col min="3" max="3" width="14.421875" style="2" customWidth="1"/>
    <col min="4" max="4" width="12.7109375" style="1" customWidth="1"/>
    <col min="5" max="5" width="1.57421875" style="0" customWidth="1"/>
    <col min="6" max="6" width="13.8515625" style="2" customWidth="1"/>
    <col min="7" max="7" width="13.7109375" style="1" customWidth="1"/>
    <col min="8" max="8" width="9.140625" style="1" customWidth="1"/>
    <col min="9" max="9" width="9.28125" style="0" customWidth="1"/>
  </cols>
  <sheetData>
    <row r="1" spans="1:9" ht="13.5" customHeight="1">
      <c r="A1" s="45"/>
      <c r="B1" s="45"/>
      <c r="C1" s="46" t="s">
        <v>3</v>
      </c>
      <c r="D1" s="45"/>
      <c r="E1" s="45"/>
      <c r="F1" s="45"/>
      <c r="G1" s="45"/>
      <c r="H1" s="45"/>
      <c r="I1" s="45"/>
    </row>
    <row r="2" spans="1:9" ht="13.5" customHeight="1">
      <c r="A2" s="45"/>
      <c r="B2" s="45"/>
      <c r="C2" s="46" t="s">
        <v>4</v>
      </c>
      <c r="D2" s="46"/>
      <c r="E2" s="46"/>
      <c r="F2" s="45"/>
      <c r="G2" s="45"/>
      <c r="H2" s="45"/>
      <c r="I2" s="45"/>
    </row>
    <row r="3" spans="1:9" ht="13.5" customHeight="1">
      <c r="A3" s="45"/>
      <c r="B3" s="45"/>
      <c r="C3" s="46" t="s">
        <v>5</v>
      </c>
      <c r="D3" s="46"/>
      <c r="E3" s="46"/>
      <c r="F3" s="45"/>
      <c r="G3" s="45"/>
      <c r="H3" s="45"/>
      <c r="I3" s="45"/>
    </row>
    <row r="4" spans="1:9" ht="13.5" customHeight="1">
      <c r="A4" s="47"/>
      <c r="B4" s="45"/>
      <c r="C4" s="46" t="s">
        <v>7</v>
      </c>
      <c r="D4" s="46"/>
      <c r="E4" s="46"/>
      <c r="F4" s="45"/>
      <c r="G4" s="47"/>
      <c r="H4" s="45"/>
      <c r="I4" s="45"/>
    </row>
    <row r="5" spans="1:9" ht="13.5" customHeight="1">
      <c r="A5" s="45"/>
      <c r="B5" s="47"/>
      <c r="C5" s="47"/>
      <c r="D5" s="47"/>
      <c r="E5" s="45" t="s">
        <v>10</v>
      </c>
      <c r="F5" s="45"/>
      <c r="G5" s="47"/>
      <c r="H5" s="45"/>
      <c r="I5" s="45"/>
    </row>
    <row r="6" spans="1:9" ht="13.5" customHeight="1">
      <c r="A6" s="46" t="s">
        <v>8</v>
      </c>
      <c r="B6" s="47"/>
      <c r="C6" s="47"/>
      <c r="D6" s="47"/>
      <c r="E6" s="47"/>
      <c r="F6" s="47"/>
      <c r="G6" s="47"/>
      <c r="H6" s="45"/>
      <c r="I6" s="45"/>
    </row>
    <row r="7" spans="1:9" ht="13.5" customHeight="1">
      <c r="A7" s="46"/>
      <c r="B7" s="47"/>
      <c r="C7" s="47"/>
      <c r="D7" s="47"/>
      <c r="E7" s="47"/>
      <c r="F7" s="47"/>
      <c r="G7" s="47"/>
      <c r="H7" s="45"/>
      <c r="I7" s="45"/>
    </row>
    <row r="8" spans="1:9" ht="13.5" customHeight="1">
      <c r="A8" s="48" t="str">
        <f>'[2]Uptodate'!$A$2</f>
        <v>Season: 2021-2022</v>
      </c>
      <c r="B8" s="45"/>
      <c r="C8" s="105" t="str">
        <f>'[2]Upto for printing'!$C$36</f>
        <v>Sale No. 05</v>
      </c>
      <c r="D8" s="106"/>
      <c r="E8" s="45"/>
      <c r="F8" s="107" t="str">
        <f>'[2]Upto for printing'!$F$36</f>
        <v>Upto Sale No. 05</v>
      </c>
      <c r="G8" s="107"/>
      <c r="H8" s="45"/>
      <c r="I8" s="45"/>
    </row>
    <row r="9" spans="1:9" ht="13.5" customHeight="1">
      <c r="A9" s="48" t="str">
        <f>'[1]Uptodate'!$A$3</f>
        <v>GARDEN (C  T  C)</v>
      </c>
      <c r="B9" s="45"/>
      <c r="C9" s="49" t="s">
        <v>0</v>
      </c>
      <c r="D9" s="50" t="s">
        <v>1</v>
      </c>
      <c r="E9" s="50"/>
      <c r="F9" s="49" t="s">
        <v>0</v>
      </c>
      <c r="G9" s="49" t="s">
        <v>1</v>
      </c>
      <c r="H9" s="45"/>
      <c r="I9" s="45"/>
    </row>
    <row r="10" spans="1:9" ht="13.5" customHeight="1">
      <c r="A10" s="51" t="str">
        <f>'[2]Upto for printing'!$A$6</f>
        <v>CHAMPARAI A/C KURMAH</v>
      </c>
      <c r="B10" s="51"/>
      <c r="C10" s="61">
        <f>'[2]Upto for printing'!$C$6</f>
        <v>5211.2</v>
      </c>
      <c r="D10" s="52">
        <f>'[2]Upto for printing'!$D$6</f>
        <v>200.89585891925086</v>
      </c>
      <c r="E10" s="61"/>
      <c r="F10" s="61">
        <f>'[2]Upto for printing'!$E$6</f>
        <v>24411.2</v>
      </c>
      <c r="G10" s="53">
        <f>'[2]Upto for printing'!$F$6</f>
        <v>202.3047371698237</v>
      </c>
      <c r="H10" s="54"/>
      <c r="I10" s="51"/>
    </row>
    <row r="11" spans="1:9" ht="13.5" customHeight="1">
      <c r="A11" s="51" t="str">
        <f>'[2]Upto for printing'!$A$7</f>
        <v>CHAMPARAI A/C MADABPORE</v>
      </c>
      <c r="B11" s="51"/>
      <c r="C11" s="61">
        <f>'[2]Upto for printing'!$C$7</f>
        <v>21</v>
      </c>
      <c r="D11" s="52">
        <f>'[2]Upto for printing'!$D$7</f>
        <v>200</v>
      </c>
      <c r="E11" s="61"/>
      <c r="F11" s="61">
        <f>'[2]Upto for printing'!$E$7</f>
        <v>1172.5</v>
      </c>
      <c r="G11" s="53">
        <f>'[2]Upto for printing'!$F$7</f>
        <v>201.4004264392324</v>
      </c>
      <c r="H11" s="54"/>
      <c r="I11" s="51"/>
    </row>
    <row r="12" spans="1:9" ht="13.5" customHeight="1">
      <c r="A12" s="51" t="str">
        <f>'[2]Upto for printing'!$A$8</f>
        <v>CHUNDEECHERRA A/C PREMNAGAR</v>
      </c>
      <c r="B12" s="51"/>
      <c r="C12" s="61">
        <f>'[2]Upto for printing'!$C$8</f>
        <v>274.5</v>
      </c>
      <c r="D12" s="52">
        <f>'[2]Upto for printing'!$D$8</f>
        <v>186</v>
      </c>
      <c r="E12" s="61"/>
      <c r="F12" s="61">
        <f>'[2]Upto for printing'!$E$8</f>
        <v>713.5</v>
      </c>
      <c r="G12" s="53">
        <f>'[2]Upto for printing'!$F$8</f>
        <v>197.5374912403644</v>
      </c>
      <c r="H12" s="54"/>
      <c r="I12" s="51"/>
    </row>
    <row r="13" spans="1:9" ht="13.5" customHeight="1">
      <c r="A13" s="51" t="str">
        <f>'[2]Upto for printing'!$A$9</f>
        <v>DOLOI</v>
      </c>
      <c r="B13" s="51"/>
      <c r="C13" s="61">
        <f>'[2]Upto for printing'!$C$9</f>
        <v>6802.7</v>
      </c>
      <c r="D13" s="52">
        <f>'[2]Upto for printing'!$D$9</f>
        <v>196.33277963161686</v>
      </c>
      <c r="E13" s="61"/>
      <c r="F13" s="61">
        <f>'[2]Upto for printing'!$E$9</f>
        <v>36975.799999999996</v>
      </c>
      <c r="G13" s="53">
        <f>'[2]Upto for printing'!$F$9</f>
        <v>199.0000865430904</v>
      </c>
      <c r="H13" s="54"/>
      <c r="I13" s="51"/>
    </row>
    <row r="14" spans="1:9" ht="13.5" customHeight="1">
      <c r="A14" s="51" t="str">
        <f>'[2]Upto for printing'!$A$10</f>
        <v>JUNGLEBARI</v>
      </c>
      <c r="B14" s="51"/>
      <c r="C14" s="61">
        <f>'[2]Upto for printing'!$C$10</f>
        <v>1845.4</v>
      </c>
      <c r="D14" s="52">
        <f>'[2]Upto for printing'!$D$10</f>
        <v>208.4873740110545</v>
      </c>
      <c r="E14" s="61"/>
      <c r="F14" s="61">
        <f>'[2]Upto for printing'!$E$10</f>
        <v>7181.699999999999</v>
      </c>
      <c r="G14" s="53">
        <f>'[2]Upto for printing'!$F$10</f>
        <v>208.59650222092264</v>
      </c>
      <c r="H14" s="54"/>
      <c r="I14" s="51"/>
    </row>
    <row r="15" spans="1:9" ht="13.5" customHeight="1">
      <c r="A15" s="51" t="str">
        <f>'[2]Upto for printing'!$A$11</f>
        <v>KAIYACHERRA DALU</v>
      </c>
      <c r="B15" s="51"/>
      <c r="C15" s="61">
        <f>'[2]Upto for printing'!$C$11</f>
        <v>11517</v>
      </c>
      <c r="D15" s="52">
        <f>'[2]Upto for printing'!$D$11</f>
        <v>275.0818355474516</v>
      </c>
      <c r="E15" s="61"/>
      <c r="F15" s="61">
        <f>'[2]Upto for printing'!$E$11</f>
        <v>49743.5</v>
      </c>
      <c r="G15" s="53">
        <f>'[2]Upto for printing'!$F$11</f>
        <v>275.10443575542536</v>
      </c>
      <c r="H15" s="54"/>
      <c r="I15" s="51"/>
    </row>
    <row r="16" spans="1:9" ht="13.5" customHeight="1">
      <c r="A16" s="51" t="str">
        <f>'[2]Upto for printing'!$A$12</f>
        <v>KHADIM</v>
      </c>
      <c r="B16" s="51"/>
      <c r="C16" s="61">
        <f>'[2]Upto for printing'!$C$12</f>
        <v>3291</v>
      </c>
      <c r="D16" s="52">
        <f>'[2]Upto for printing'!$D$12</f>
        <v>194</v>
      </c>
      <c r="E16" s="61"/>
      <c r="F16" s="61">
        <f>'[2]Upto for printing'!$E$12</f>
        <v>5485.7</v>
      </c>
      <c r="G16" s="53">
        <f>'[2]Upto for printing'!$F$12</f>
        <v>196.4004593761963</v>
      </c>
      <c r="H16" s="54"/>
      <c r="I16" s="51"/>
    </row>
    <row r="17" spans="1:9" ht="13.5" customHeight="1">
      <c r="A17" s="51" t="str">
        <f>'[2]Upto for printing'!$A$13</f>
        <v>LUAYUNI &amp; HOLICHERRA</v>
      </c>
      <c r="B17" s="51"/>
      <c r="C17" s="61">
        <f>'[2]Upto for printing'!$C$13</f>
        <v>0</v>
      </c>
      <c r="D17" s="52">
        <f>'[2]Upto for printing'!$D$13</f>
        <v>0</v>
      </c>
      <c r="E17" s="61"/>
      <c r="F17" s="61">
        <f>'[2]Upto for printing'!$E$13</f>
        <v>9490</v>
      </c>
      <c r="G17" s="53">
        <f>'[2]Upto for printing'!$F$13</f>
        <v>221.02824025289777</v>
      </c>
      <c r="H17" s="54"/>
      <c r="I17" s="51"/>
    </row>
    <row r="18" spans="1:9" ht="13.5" customHeight="1">
      <c r="A18" s="51" t="str">
        <f>'[2]Upto for printing'!$A$14</f>
        <v>MADABPORE</v>
      </c>
      <c r="B18" s="51"/>
      <c r="C18" s="61">
        <f>'[2]Upto for printing'!$C$14</f>
        <v>4937.5</v>
      </c>
      <c r="D18" s="52">
        <f>'[2]Upto for printing'!$D$14</f>
        <v>219.33391392405062</v>
      </c>
      <c r="E18" s="61"/>
      <c r="F18" s="61">
        <f>'[2]Upto for printing'!$E$14</f>
        <v>30199.1</v>
      </c>
      <c r="G18" s="53">
        <f>'[2]Upto for printing'!$F$14</f>
        <v>216.32958598103917</v>
      </c>
      <c r="H18" s="54"/>
      <c r="I18" s="51"/>
    </row>
    <row r="19" spans="1:9" ht="13.5" customHeight="1">
      <c r="A19" s="51" t="str">
        <f>'[2]Upto for printing'!$A$15</f>
        <v>MADABPORE A/C PREMNAGAR</v>
      </c>
      <c r="B19" s="51"/>
      <c r="C19" s="61">
        <f>'[2]Upto for printing'!$C$15</f>
        <v>399.5</v>
      </c>
      <c r="D19" s="52">
        <f>'[2]Upto for printing'!$D$15</f>
        <v>180</v>
      </c>
      <c r="E19" s="61"/>
      <c r="F19" s="61">
        <f>'[2]Upto for printing'!$E$15</f>
        <v>5097.5</v>
      </c>
      <c r="G19" s="53">
        <f>'[2]Upto for printing'!$F$15</f>
        <v>201.47072094163806</v>
      </c>
      <c r="H19" s="54"/>
      <c r="I19" s="51"/>
    </row>
    <row r="20" spans="1:9" ht="13.5" customHeight="1">
      <c r="A20" s="51" t="str">
        <f>'[2]Upto for printing'!$A$16</f>
        <v>MALNICHERRA</v>
      </c>
      <c r="B20" s="51"/>
      <c r="C20" s="61">
        <f>'[2]Upto for printing'!$C$16</f>
        <v>22109.2</v>
      </c>
      <c r="D20" s="52">
        <f>'[2]Upto for printing'!$D$16</f>
        <v>208.52359198885532</v>
      </c>
      <c r="E20" s="61"/>
      <c r="F20" s="61">
        <f>'[2]Upto for printing'!$E$16</f>
        <v>80138.1</v>
      </c>
      <c r="G20" s="53">
        <f>'[2]Upto for printing'!$F$16</f>
        <v>206.1330652960327</v>
      </c>
      <c r="H20" s="54"/>
      <c r="I20" s="51"/>
    </row>
    <row r="21" spans="1:9" ht="13.5" customHeight="1">
      <c r="A21" s="51" t="str">
        <f>'[2]Upto for printing'!$A$17</f>
        <v>MIRZAPORE</v>
      </c>
      <c r="B21" s="51"/>
      <c r="C21" s="61">
        <f>'[2]Upto for printing'!$C$17</f>
        <v>0</v>
      </c>
      <c r="D21" s="52" t="e">
        <f>'[2]Upto for printing'!$D$17</f>
        <v>#DIV/0!</v>
      </c>
      <c r="E21" s="61"/>
      <c r="F21" s="61">
        <f>'[2]Upto for printing'!$E$17</f>
        <v>19751.6</v>
      </c>
      <c r="G21" s="53">
        <f>'[2]Upto for printing'!$F$17</f>
        <v>218.1748415318253</v>
      </c>
      <c r="H21" s="54"/>
      <c r="I21" s="51"/>
    </row>
    <row r="22" spans="1:9" ht="13.5" customHeight="1">
      <c r="A22" s="51" t="str">
        <f>'[2]Upto for printing'!$A$18</f>
        <v>PREMNAGAR</v>
      </c>
      <c r="B22" s="51"/>
      <c r="C22" s="61">
        <f>'[2]Upto for printing'!$C$18</f>
        <v>498.5</v>
      </c>
      <c r="D22" s="52">
        <f>'[2]Upto for printing'!$D$18</f>
        <v>175</v>
      </c>
      <c r="E22" s="61"/>
      <c r="F22" s="61">
        <f>'[2]Upto for printing'!$E$18</f>
        <v>4986.4</v>
      </c>
      <c r="G22" s="53">
        <f>'[2]Upto for printing'!$F$18</f>
        <v>188.50786138296166</v>
      </c>
      <c r="H22" s="54"/>
      <c r="I22" s="51"/>
    </row>
    <row r="23" spans="1:9" ht="13.5" customHeight="1">
      <c r="A23" s="51" t="str">
        <f>'[2]Upto for printing'!$A$19</f>
        <v>PATRAKHOLA A/C PREMNAGAR</v>
      </c>
      <c r="B23" s="51"/>
      <c r="C23" s="61">
        <f>'[2]Upto for printing'!$C$19</f>
        <v>1919.5</v>
      </c>
      <c r="D23" s="52">
        <f>'[2]Upto for printing'!$D$19</f>
        <v>188.85725449335766</v>
      </c>
      <c r="E23" s="61"/>
      <c r="F23" s="61">
        <f>'[2]Upto for printing'!$E$19</f>
        <v>4505</v>
      </c>
      <c r="G23" s="53">
        <f>'[2]Upto for printing'!$F$19</f>
        <v>194.1643729189789</v>
      </c>
      <c r="H23" s="54"/>
      <c r="I23" s="51"/>
    </row>
    <row r="24" spans="1:9" ht="13.5" customHeight="1">
      <c r="A24" s="51" t="str">
        <f>'[2]Upto for printing'!$A$20</f>
        <v>RAJNAGAR</v>
      </c>
      <c r="B24" s="51"/>
      <c r="C24" s="61">
        <f>'[2]Upto for printing'!$C$20</f>
        <v>11078.5</v>
      </c>
      <c r="D24" s="52">
        <f>'[2]Upto for printing'!$D$20</f>
        <v>202.8741526379925</v>
      </c>
      <c r="E24" s="61"/>
      <c r="F24" s="61">
        <f>'[2]Upto for printing'!$E$20</f>
        <v>80192.79999999999</v>
      </c>
      <c r="G24" s="53">
        <f>'[2]Upto for printing'!$F$20</f>
        <v>200.10027209425286</v>
      </c>
      <c r="H24" s="54"/>
      <c r="I24" s="51"/>
    </row>
    <row r="25" spans="1:9" ht="13.5" customHeight="1">
      <c r="A25" s="51" t="str">
        <f>'[2]Upto for printing'!$A$21</f>
        <v>SAZEDA RAFIQUE TEA FACTORY</v>
      </c>
      <c r="B25" s="51"/>
      <c r="C25" s="61">
        <f>'[2]Upto for printing'!$C$21</f>
        <v>0</v>
      </c>
      <c r="D25" s="52">
        <f>'[2]Upto for printing'!$D$21</f>
        <v>0</v>
      </c>
      <c r="E25" s="61"/>
      <c r="F25" s="61">
        <f>'[2]Upto for printing'!$E$21</f>
        <v>19197.5</v>
      </c>
      <c r="G25" s="53">
        <f>'[2]Upto for printing'!$F$21</f>
        <v>172.22857142857143</v>
      </c>
      <c r="H25" s="54"/>
      <c r="I25" s="51"/>
    </row>
    <row r="26" spans="1:9" ht="13.5" customHeight="1">
      <c r="A26" s="51" t="str">
        <f>'[2]Upto for printing'!$A$22</f>
        <v>SURMA</v>
      </c>
      <c r="B26" s="51"/>
      <c r="C26" s="62">
        <f>'[2]Upto for printing'!$C$22</f>
        <v>13169</v>
      </c>
      <c r="D26" s="55">
        <f>'[2]Upto for printing'!$D$22</f>
        <v>230.61459488191966</v>
      </c>
      <c r="E26" s="62"/>
      <c r="F26" s="62">
        <f>'[2]Upto for printing'!$E$22</f>
        <v>55433</v>
      </c>
      <c r="G26" s="56">
        <f>'[2]Upto for printing'!$F$22</f>
        <v>215.85898472029297</v>
      </c>
      <c r="H26" s="54"/>
      <c r="I26" s="51"/>
    </row>
    <row r="27" spans="1:9" ht="13.5" customHeight="1">
      <c r="A27" s="51" t="str">
        <f>'[2]Upto for printing'!$A$23</f>
        <v>TOTAL:</v>
      </c>
      <c r="B27" s="51"/>
      <c r="C27" s="62">
        <f>'[2]Upto for printing'!$C$23</f>
        <v>83074.5</v>
      </c>
      <c r="D27" s="55">
        <f>'[2]Upto for printing'!$D$23</f>
        <v>218.21964020246887</v>
      </c>
      <c r="E27" s="62"/>
      <c r="F27" s="62">
        <f>'[2]Upto for printing'!$E$23</f>
        <v>434674.89999999997</v>
      </c>
      <c r="G27" s="56">
        <f>'[2]Upto for printing'!$F$23</f>
        <v>212.92507871975124</v>
      </c>
      <c r="H27" s="54"/>
      <c r="I27" s="51"/>
    </row>
    <row r="28" spans="1:9" ht="13.5" customHeight="1">
      <c r="A28" s="57"/>
      <c r="B28" s="51"/>
      <c r="C28" s="49"/>
      <c r="D28" s="50"/>
      <c r="E28" s="50"/>
      <c r="F28" s="49"/>
      <c r="G28" s="49"/>
      <c r="H28" s="54"/>
      <c r="I28" s="51"/>
    </row>
    <row r="29" spans="1:9" ht="13.5" customHeight="1">
      <c r="A29" s="51" t="str">
        <f>'[2]Upto for printing'!$A$25</f>
        <v>GARDEN (GREEN TEA)</v>
      </c>
      <c r="B29" s="51"/>
      <c r="C29" s="62" t="str">
        <f>'[2]Upto for printing'!$C$25</f>
        <v>Qty.(Kilo.)</v>
      </c>
      <c r="D29" s="55" t="str">
        <f>'[2]Upto for printing'!$D$25</f>
        <v>Av.Pr.</v>
      </c>
      <c r="E29" s="62"/>
      <c r="F29" s="62" t="str">
        <f>'[2]Upto for printing'!$E$25</f>
        <v>Qty.(Kilo.)</v>
      </c>
      <c r="G29" s="56" t="str">
        <f>'[2]Upto for printing'!$F$25</f>
        <v>Av.Pr.</v>
      </c>
      <c r="H29" s="54"/>
      <c r="I29" s="51"/>
    </row>
    <row r="30" spans="1:9" ht="13.5" customHeight="1">
      <c r="A30" s="51" t="str">
        <f>'[2]Upto for printing'!$A$26</f>
        <v>SURMA</v>
      </c>
      <c r="B30" s="51"/>
      <c r="C30" s="61">
        <f>'[2]Upto for printing'!$C$26</f>
        <v>9.5</v>
      </c>
      <c r="D30" s="52">
        <f>'[2]Upto for printing'!$D$26</f>
        <v>1000</v>
      </c>
      <c r="E30" s="62"/>
      <c r="F30" s="62">
        <f>'[2]Upto for printing'!$E$26</f>
        <v>23.5</v>
      </c>
      <c r="G30" s="56">
        <f>'[2]Upto for printing'!$F$26</f>
        <v>923.4042553191489</v>
      </c>
      <c r="H30" s="54"/>
      <c r="I30" s="51"/>
    </row>
    <row r="31" spans="1:9" ht="13.5" customHeight="1">
      <c r="A31" s="51" t="str">
        <f>'[2]Upto for printing'!$A$27</f>
        <v>TOTAL:</v>
      </c>
      <c r="B31" s="51"/>
      <c r="C31" s="62">
        <f>'[2]Upto for printing'!$C$27</f>
        <v>9.5</v>
      </c>
      <c r="D31" s="55">
        <f>'[2]Upto for printing'!$D$27</f>
        <v>1000</v>
      </c>
      <c r="E31" s="62"/>
      <c r="F31" s="62">
        <f>'[2]Upto for printing'!$E$27</f>
        <v>23.5</v>
      </c>
      <c r="G31" s="56">
        <f>'[2]Upto for printing'!$F$27</f>
        <v>923.4042553191489</v>
      </c>
      <c r="H31" s="54"/>
      <c r="I31" s="51"/>
    </row>
    <row r="32" spans="1:9" ht="13.5" customHeight="1">
      <c r="A32" s="51" t="str">
        <f>'[2]Upto for printing'!$A$28</f>
        <v>Sub Total:</v>
      </c>
      <c r="B32" s="51"/>
      <c r="C32" s="62">
        <f>'[2]Upto for printing'!$C$28</f>
        <v>83084</v>
      </c>
      <c r="D32" s="55">
        <f>'[2]Upto for printing'!$D$28</f>
        <v>218.30903061961388</v>
      </c>
      <c r="E32" s="62"/>
      <c r="F32" s="62">
        <f>'[2]Upto for printing'!$E$28</f>
        <v>434698.39999999997</v>
      </c>
      <c r="G32" s="56">
        <f>'[2]Upto for printing'!$F$28</f>
        <v>212.9634875582703</v>
      </c>
      <c r="H32" s="54"/>
      <c r="I32" s="51"/>
    </row>
    <row r="33" spans="1:9" ht="13.5" customHeight="1">
      <c r="A33" s="51"/>
      <c r="B33" s="51"/>
      <c r="C33" s="62"/>
      <c r="D33" s="55"/>
      <c r="E33" s="62"/>
      <c r="F33" s="62"/>
      <c r="G33" s="56"/>
      <c r="H33" s="54"/>
      <c r="I33" s="51"/>
    </row>
    <row r="34" spans="1:9" ht="13.5" customHeight="1">
      <c r="A34" s="57" t="str">
        <f>'[2]Upto for printing'!$A$29</f>
        <v>Old Season: 2020-2021</v>
      </c>
      <c r="B34" s="51"/>
      <c r="C34" s="49" t="s">
        <v>0</v>
      </c>
      <c r="D34" s="50" t="s">
        <v>1</v>
      </c>
      <c r="E34" s="50"/>
      <c r="F34" s="49" t="s">
        <v>0</v>
      </c>
      <c r="G34" s="49" t="s">
        <v>1</v>
      </c>
      <c r="H34" s="54"/>
      <c r="I34" s="51"/>
    </row>
    <row r="35" spans="1:9" ht="13.5" customHeight="1">
      <c r="A35" s="51" t="str">
        <f>'[2]Upto for printing'!$A$30</f>
        <v>DOLOI TEA ESTATE </v>
      </c>
      <c r="B35" s="51"/>
      <c r="C35" s="61">
        <f>'[2]Upto for printing'!$C$30</f>
        <v>2744</v>
      </c>
      <c r="D35" s="52">
        <f>'[2]Upto for printing'!$D$30</f>
        <v>161.7990160349854</v>
      </c>
      <c r="E35" s="61"/>
      <c r="F35" s="61">
        <f>'[2]Upto for printing'!$E$30</f>
        <v>31277.2</v>
      </c>
      <c r="G35" s="53">
        <f>'[2]Upto for printing'!$F$30</f>
        <v>159.017447213945</v>
      </c>
      <c r="H35" s="54"/>
      <c r="I35" s="51"/>
    </row>
    <row r="36" spans="1:9" ht="13.5" customHeight="1">
      <c r="A36" s="51" t="str">
        <f>'[2]Upto for printing'!$A$31</f>
        <v>MALNICHERRA TEA ESTATE </v>
      </c>
      <c r="B36" s="51"/>
      <c r="C36" s="61">
        <f>'[2]Upto for printing'!$C$31</f>
        <v>1644</v>
      </c>
      <c r="D36" s="52">
        <f>'[2]Upto for printing'!$D$31</f>
        <v>162.32907542579076</v>
      </c>
      <c r="E36" s="61"/>
      <c r="F36" s="61">
        <f>'[2]Upto for printing'!$E$31</f>
        <v>43868.7</v>
      </c>
      <c r="G36" s="53">
        <f>'[2]Upto for printing'!$F$31</f>
        <v>166.07777299076562</v>
      </c>
      <c r="H36" s="54"/>
      <c r="I36" s="51"/>
    </row>
    <row r="37" spans="1:9" ht="13.5" customHeight="1">
      <c r="A37" s="51" t="str">
        <f>'[2]Upto for printing'!$A$32</f>
        <v>RAJNAGAR TEA ESTATE </v>
      </c>
      <c r="B37" s="51"/>
      <c r="C37" s="62">
        <f>'[2]Upto for printing'!$C$32</f>
        <v>21694.6</v>
      </c>
      <c r="D37" s="55">
        <f>'[2]Upto for printing'!$D$32</f>
        <v>168.88704562425673</v>
      </c>
      <c r="E37" s="62"/>
      <c r="F37" s="62">
        <f>'[2]Upto for printing'!$E$32</f>
        <v>102416.6</v>
      </c>
      <c r="G37" s="56">
        <f>'[2]Upto for printing'!$F$32</f>
        <v>172.0213900871538</v>
      </c>
      <c r="H37" s="54"/>
      <c r="I37" s="51"/>
    </row>
    <row r="38" spans="1:9" ht="13.5" customHeight="1">
      <c r="A38" s="51" t="str">
        <f>'[2]Upto for printing'!$A$33</f>
        <v>TOTAL:</v>
      </c>
      <c r="B38" s="51"/>
      <c r="C38" s="62">
        <f>'[2]Upto for printing'!$C$33</f>
        <v>26082.6</v>
      </c>
      <c r="D38" s="55">
        <f>'[2]Upto for printing'!$D$33</f>
        <v>167.7280025764303</v>
      </c>
      <c r="E38" s="62"/>
      <c r="F38" s="62">
        <f>'[2]Upto for printing'!$E$33</f>
        <v>177562.50000000003</v>
      </c>
      <c r="G38" s="56">
        <f>'[2]Upto for printing'!$F$33</f>
        <v>168.26234368180215</v>
      </c>
      <c r="H38" s="54"/>
      <c r="I38" s="51"/>
    </row>
    <row r="39" spans="1:9" ht="13.5" customHeight="1">
      <c r="A39" s="51" t="str">
        <f>'[2]Upto for printing'!$A$34</f>
        <v>GRAND TOTAL:</v>
      </c>
      <c r="B39" s="51"/>
      <c r="C39" s="62">
        <f>'[2]Upto for printing'!$C$34</f>
        <v>109166.6</v>
      </c>
      <c r="D39" s="55">
        <f>'[2]Upto for printing'!$D$34</f>
        <v>206.22397235051744</v>
      </c>
      <c r="E39" s="62"/>
      <c r="F39" s="62">
        <f>'[2]Upto for printing'!$E$34</f>
        <v>612260.9</v>
      </c>
      <c r="G39" s="56">
        <f>'[2]Upto for printing'!$F$34</f>
        <v>199.99965651897742</v>
      </c>
      <c r="H39" s="54"/>
      <c r="I39" s="51"/>
    </row>
    <row r="40" spans="1:9" ht="13.5" customHeight="1">
      <c r="A40" s="51"/>
      <c r="B40" s="51"/>
      <c r="C40" s="61">
        <f>SUM(C10:C26)+C31+C38-C39</f>
        <v>0</v>
      </c>
      <c r="D40" s="52"/>
      <c r="E40" s="61"/>
      <c r="F40" s="61">
        <f>SUM(F10:F26)+F31+F38-F39</f>
        <v>0</v>
      </c>
      <c r="G40" s="56"/>
      <c r="H40" s="54"/>
      <c r="I40" s="51"/>
    </row>
    <row r="41" spans="1:9" ht="13.5" customHeight="1">
      <c r="A41" s="51"/>
      <c r="B41" s="51"/>
      <c r="C41" s="105" t="str">
        <f>'[2]Upto for printing'!$C$36</f>
        <v>Sale No. 05</v>
      </c>
      <c r="D41" s="106"/>
      <c r="E41" s="61"/>
      <c r="F41" s="61"/>
      <c r="G41" s="107" t="str">
        <f>'[2]Upto for printing'!$F$36</f>
        <v>Upto Sale No. 05</v>
      </c>
      <c r="H41" s="107"/>
      <c r="I41" s="51"/>
    </row>
    <row r="42" spans="1:9" ht="13.5" customHeight="1">
      <c r="A42" s="51" t="str">
        <f>'[2]Upto for printing'!$A$37</f>
        <v>Buyers Purchase Analysis</v>
      </c>
      <c r="B42" s="63" t="s">
        <v>6</v>
      </c>
      <c r="C42" s="63" t="s">
        <v>0</v>
      </c>
      <c r="D42" s="58" t="s">
        <v>9</v>
      </c>
      <c r="E42" s="63"/>
      <c r="F42" s="63" t="s">
        <v>6</v>
      </c>
      <c r="G42" s="60" t="s">
        <v>0</v>
      </c>
      <c r="H42" s="58" t="s">
        <v>9</v>
      </c>
      <c r="I42" s="51" t="s">
        <v>2</v>
      </c>
    </row>
    <row r="43" spans="1:9" ht="13.5" customHeight="1">
      <c r="A43" s="51" t="str">
        <f>'[2]Upto for printing'!$A$38</f>
        <v>EXPORT:</v>
      </c>
      <c r="B43" s="51">
        <f>'[2]Upto for printing'!$B$38</f>
        <v>0</v>
      </c>
      <c r="C43" s="61">
        <f>'[2]Upto for printing'!$C$38</f>
        <v>0</v>
      </c>
      <c r="D43" s="52">
        <f>'[2]Upto for printing'!$D$38</f>
        <v>0</v>
      </c>
      <c r="E43" s="61"/>
      <c r="F43" s="61">
        <f>'[2]Upto for printing'!$E$38</f>
        <v>0</v>
      </c>
      <c r="G43" s="53">
        <f>'[2]Upto for printing'!$F$38</f>
        <v>0</v>
      </c>
      <c r="H43" s="64">
        <f>'[2]Upto for printing'!$G$38</f>
        <v>0</v>
      </c>
      <c r="I43" s="64">
        <f>G43/G45</f>
        <v>0</v>
      </c>
    </row>
    <row r="44" spans="1:9" ht="13.5" customHeight="1">
      <c r="A44" s="51" t="str">
        <f>'[2]Upto for printing'!$A$39</f>
        <v>INTERNAL :</v>
      </c>
      <c r="B44" s="57">
        <f>'[2]Upto for printing'!$B$39</f>
        <v>1995</v>
      </c>
      <c r="C44" s="63">
        <f>'[2]Upto for printing'!$C$39</f>
        <v>109166.6</v>
      </c>
      <c r="D44" s="58">
        <f>'[2]Upto for printing'!$D$39</f>
        <v>206.22397235051744</v>
      </c>
      <c r="E44" s="63"/>
      <c r="F44" s="63">
        <f>'[2]Upto for printing'!$E$39</f>
        <v>11189</v>
      </c>
      <c r="G44" s="60">
        <f>'[2]Upto for printing'!$F$39</f>
        <v>612260.9</v>
      </c>
      <c r="H44" s="65">
        <f>'[2]Upto for printing'!$G$39</f>
        <v>199.99965651897742</v>
      </c>
      <c r="I44" s="66">
        <f>G44/G45</f>
        <v>1</v>
      </c>
    </row>
    <row r="45" spans="1:9" ht="13.5" customHeight="1">
      <c r="A45" s="51" t="str">
        <f>'[2]Upto for printing'!$A$40</f>
        <v>TOTAL :</v>
      </c>
      <c r="B45" s="57">
        <f>'[2]Upto for printing'!$B$40</f>
        <v>1995</v>
      </c>
      <c r="C45" s="63">
        <f>'[2]Upto for printing'!$C$40</f>
        <v>109166.6</v>
      </c>
      <c r="D45" s="58">
        <f>'[2]Upto for printing'!$D$40</f>
        <v>206.22397235051744</v>
      </c>
      <c r="E45" s="63"/>
      <c r="F45" s="63">
        <f>'[2]Upto for printing'!$E$40</f>
        <v>11189</v>
      </c>
      <c r="G45" s="60">
        <f>'[2]Upto for printing'!$F$40</f>
        <v>612260.9</v>
      </c>
      <c r="H45" s="65">
        <f>'[2]Upto for printing'!$G$40</f>
        <v>199.99965651897742</v>
      </c>
      <c r="I45" s="66">
        <f>G45/G45</f>
        <v>1</v>
      </c>
    </row>
  </sheetData>
  <sheetProtection/>
  <mergeCells count="4">
    <mergeCell ref="C8:D8"/>
    <mergeCell ref="F8:G8"/>
    <mergeCell ref="C41:D41"/>
    <mergeCell ref="G41:H41"/>
  </mergeCells>
  <printOptions/>
  <pageMargins left="0.5" right="0.45" top="0.5" bottom="0.5" header="0.3" footer="0.3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12.28125" style="0" customWidth="1"/>
    <col min="2" max="2" width="11.421875" style="0" customWidth="1"/>
    <col min="3" max="3" width="12.140625" style="0" customWidth="1"/>
    <col min="4" max="4" width="14.140625" style="0" customWidth="1"/>
    <col min="5" max="5" width="17.57421875" style="0" customWidth="1"/>
    <col min="6" max="6" width="13.28125" style="0" customWidth="1"/>
  </cols>
  <sheetData>
    <row r="1" spans="1:8" ht="16.5" customHeight="1">
      <c r="A1" s="67" t="s">
        <v>11</v>
      </c>
      <c r="B1" s="68"/>
      <c r="C1" s="68"/>
      <c r="D1" s="68"/>
      <c r="E1" s="68"/>
      <c r="F1" s="68"/>
      <c r="G1" s="39"/>
      <c r="H1" s="4"/>
    </row>
    <row r="2" spans="1:8" ht="16.5" customHeight="1">
      <c r="A2" s="69" t="s">
        <v>12</v>
      </c>
      <c r="B2" s="68"/>
      <c r="C2" s="68"/>
      <c r="D2" s="68"/>
      <c r="E2" s="68"/>
      <c r="F2" s="68"/>
      <c r="G2" s="39"/>
      <c r="H2" s="4"/>
    </row>
    <row r="3" spans="1:8" ht="16.5" customHeight="1">
      <c r="A3" s="69"/>
      <c r="B3" s="68"/>
      <c r="C3" s="68"/>
      <c r="D3" s="68"/>
      <c r="E3" s="68"/>
      <c r="F3" s="68"/>
      <c r="G3" s="39"/>
      <c r="H3" s="4"/>
    </row>
    <row r="4" spans="1:8" ht="16.5" customHeight="1">
      <c r="A4" s="108" t="s">
        <v>13</v>
      </c>
      <c r="B4" s="108"/>
      <c r="C4" s="68"/>
      <c r="D4" s="68"/>
      <c r="E4" s="68"/>
      <c r="F4" s="68"/>
      <c r="G4" s="39"/>
      <c r="H4" s="4"/>
    </row>
    <row r="5" spans="1:8" ht="16.5" customHeight="1">
      <c r="A5" s="108" t="s">
        <v>14</v>
      </c>
      <c r="B5" s="108"/>
      <c r="C5" s="108"/>
      <c r="D5" s="41"/>
      <c r="E5" s="68"/>
      <c r="F5" s="68"/>
      <c r="G5" s="39"/>
      <c r="H5" s="4"/>
    </row>
    <row r="6" spans="1:8" ht="16.5" customHeight="1">
      <c r="A6" s="108" t="s">
        <v>15</v>
      </c>
      <c r="B6" s="108"/>
      <c r="C6" s="108"/>
      <c r="D6" s="67"/>
      <c r="E6" s="67"/>
      <c r="F6" s="68"/>
      <c r="G6" s="39"/>
      <c r="H6" s="4"/>
    </row>
    <row r="7" spans="1:8" ht="16.5" customHeight="1">
      <c r="A7" s="67" t="s">
        <v>16</v>
      </c>
      <c r="B7" s="68"/>
      <c r="C7" s="68"/>
      <c r="D7" s="68"/>
      <c r="E7" s="68"/>
      <c r="F7" s="68"/>
      <c r="G7" s="39"/>
      <c r="H7" s="4"/>
    </row>
    <row r="8" spans="1:8" ht="16.5" customHeight="1">
      <c r="A8" s="70"/>
      <c r="B8" s="68"/>
      <c r="C8" s="71" t="s">
        <v>17</v>
      </c>
      <c r="D8" s="70"/>
      <c r="E8" s="70"/>
      <c r="F8" s="70"/>
      <c r="G8" s="40"/>
      <c r="H8" s="4"/>
    </row>
    <row r="9" spans="1:8" ht="16.5" customHeight="1">
      <c r="A9" s="68" t="s">
        <v>18</v>
      </c>
      <c r="B9" s="68"/>
      <c r="C9" s="68"/>
      <c r="D9" s="68"/>
      <c r="E9" s="68"/>
      <c r="F9" s="68"/>
      <c r="G9" s="39"/>
      <c r="H9" s="4"/>
    </row>
    <row r="10" spans="1:8" ht="16.5" customHeight="1">
      <c r="A10" s="70" t="s">
        <v>19</v>
      </c>
      <c r="B10" s="70"/>
      <c r="C10" s="70"/>
      <c r="D10" s="70"/>
      <c r="E10" s="70"/>
      <c r="F10" s="70"/>
      <c r="G10" s="40"/>
      <c r="H10" s="4"/>
    </row>
    <row r="11" spans="1:8" ht="16.5" customHeight="1">
      <c r="A11" s="67" t="s">
        <v>20</v>
      </c>
      <c r="B11" s="72"/>
      <c r="C11" s="72" t="s">
        <v>21</v>
      </c>
      <c r="D11" s="72" t="s">
        <v>0</v>
      </c>
      <c r="E11" s="72" t="s">
        <v>22</v>
      </c>
      <c r="F11" s="72" t="s">
        <v>1</v>
      </c>
      <c r="G11" s="12"/>
      <c r="H11" s="4"/>
    </row>
    <row r="12" spans="1:8" ht="16.5" customHeight="1">
      <c r="A12" s="68" t="s">
        <v>23</v>
      </c>
      <c r="B12" s="73" t="s">
        <v>24</v>
      </c>
      <c r="C12" s="74">
        <v>1164</v>
      </c>
      <c r="D12" s="75">
        <v>63756</v>
      </c>
      <c r="E12" s="76">
        <v>13614429</v>
      </c>
      <c r="F12" s="77">
        <f>E12/D12</f>
        <v>213.53957274609448</v>
      </c>
      <c r="G12" s="39"/>
      <c r="H12" s="4"/>
    </row>
    <row r="13" spans="1:8" ht="16.5" customHeight="1">
      <c r="A13" s="68" t="s">
        <v>25</v>
      </c>
      <c r="B13" s="73" t="s">
        <v>24</v>
      </c>
      <c r="C13" s="78">
        <v>354</v>
      </c>
      <c r="D13" s="79">
        <v>19318.5</v>
      </c>
      <c r="E13" s="80">
        <v>4514058.5</v>
      </c>
      <c r="F13" s="77">
        <f>E13/D13</f>
        <v>233.66506198721433</v>
      </c>
      <c r="G13" s="39"/>
      <c r="H13" s="4"/>
    </row>
    <row r="14" spans="1:8" ht="16.5" customHeight="1">
      <c r="A14" s="68" t="s">
        <v>26</v>
      </c>
      <c r="B14" s="73"/>
      <c r="C14" s="81">
        <f>C12+C13</f>
        <v>1518</v>
      </c>
      <c r="D14" s="82">
        <f>D12+D13</f>
        <v>83074.5</v>
      </c>
      <c r="E14" s="83">
        <f>E12+E13</f>
        <v>18128487.5</v>
      </c>
      <c r="F14" s="84">
        <f>E14/D14</f>
        <v>218.21964020246887</v>
      </c>
      <c r="G14" s="39"/>
      <c r="H14" s="4"/>
    </row>
    <row r="15" spans="1:8" ht="16.5" customHeight="1">
      <c r="A15" s="67" t="s">
        <v>27</v>
      </c>
      <c r="B15" s="72"/>
      <c r="C15" s="72" t="s">
        <v>21</v>
      </c>
      <c r="D15" s="72" t="s">
        <v>0</v>
      </c>
      <c r="E15" s="72" t="s">
        <v>22</v>
      </c>
      <c r="F15" s="72" t="s">
        <v>1</v>
      </c>
      <c r="G15" s="39"/>
      <c r="H15" s="4"/>
    </row>
    <row r="16" spans="1:8" ht="16.5" customHeight="1">
      <c r="A16" s="68" t="s">
        <v>23</v>
      </c>
      <c r="B16" s="73" t="s">
        <v>28</v>
      </c>
      <c r="C16" s="74">
        <v>2</v>
      </c>
      <c r="D16" s="75">
        <v>9.5</v>
      </c>
      <c r="E16" s="76">
        <v>9500</v>
      </c>
      <c r="F16" s="77">
        <f>E16/D16</f>
        <v>1000</v>
      </c>
      <c r="G16" s="39"/>
      <c r="H16" s="4"/>
    </row>
    <row r="17" spans="1:8" ht="16.5" customHeight="1">
      <c r="A17" s="68" t="s">
        <v>26</v>
      </c>
      <c r="B17" s="73"/>
      <c r="C17" s="81">
        <f>SUM(C16)</f>
        <v>2</v>
      </c>
      <c r="D17" s="85">
        <f>SUM(D16)</f>
        <v>9.5</v>
      </c>
      <c r="E17" s="86">
        <f>SUM(E16)</f>
        <v>9500</v>
      </c>
      <c r="F17" s="87">
        <f>SUM(F16)</f>
        <v>1000</v>
      </c>
      <c r="G17" s="39"/>
      <c r="H17" s="4"/>
    </row>
    <row r="18" spans="1:8" ht="16.5" customHeight="1">
      <c r="A18" s="68"/>
      <c r="B18" s="73"/>
      <c r="C18" s="88"/>
      <c r="D18" s="89"/>
      <c r="E18" s="90"/>
      <c r="F18" s="42"/>
      <c r="G18" s="39"/>
      <c r="H18" s="4"/>
    </row>
    <row r="19" spans="1:8" ht="16.5" customHeight="1">
      <c r="A19" s="67" t="s">
        <v>29</v>
      </c>
      <c r="B19" s="72"/>
      <c r="C19" s="72" t="s">
        <v>21</v>
      </c>
      <c r="D19" s="72" t="s">
        <v>0</v>
      </c>
      <c r="E19" s="72" t="s">
        <v>22</v>
      </c>
      <c r="F19" s="72" t="s">
        <v>1</v>
      </c>
      <c r="G19" s="39"/>
      <c r="H19" s="4"/>
    </row>
    <row r="20" spans="1:8" ht="16.5" customHeight="1">
      <c r="A20" s="68" t="s">
        <v>23</v>
      </c>
      <c r="B20" s="73" t="s">
        <v>24</v>
      </c>
      <c r="C20" s="74">
        <v>420</v>
      </c>
      <c r="D20" s="75">
        <v>23062.5</v>
      </c>
      <c r="E20" s="76">
        <v>3845440</v>
      </c>
      <c r="F20" s="77">
        <f>E20/D20</f>
        <v>166.73994579945798</v>
      </c>
      <c r="G20" s="39"/>
      <c r="H20" s="4"/>
    </row>
    <row r="21" spans="1:8" ht="16.5" customHeight="1">
      <c r="A21" s="68" t="s">
        <v>25</v>
      </c>
      <c r="B21" s="73" t="s">
        <v>24</v>
      </c>
      <c r="C21" s="78">
        <v>55</v>
      </c>
      <c r="D21" s="79">
        <v>3020.1</v>
      </c>
      <c r="E21" s="80">
        <v>529342.4</v>
      </c>
      <c r="F21" s="91">
        <f>E21/D21</f>
        <v>175.2731366511043</v>
      </c>
      <c r="G21" s="39"/>
      <c r="H21" s="4"/>
    </row>
    <row r="22" spans="1:8" ht="16.5" customHeight="1">
      <c r="A22" s="68" t="s">
        <v>26</v>
      </c>
      <c r="B22" s="73"/>
      <c r="C22" s="92">
        <f>C20+C21</f>
        <v>475</v>
      </c>
      <c r="D22" s="79">
        <f>D20+D21</f>
        <v>26082.6</v>
      </c>
      <c r="E22" s="80">
        <f>E20+E21</f>
        <v>4374782.4</v>
      </c>
      <c r="F22" s="93">
        <f>E22/D22</f>
        <v>167.7280025764303</v>
      </c>
      <c r="G22" s="12"/>
      <c r="H22" s="4"/>
    </row>
    <row r="23" spans="1:8" ht="16.5" customHeight="1">
      <c r="A23" s="68"/>
      <c r="B23" s="73"/>
      <c r="C23" s="88"/>
      <c r="D23" s="89"/>
      <c r="E23" s="90"/>
      <c r="F23" s="42"/>
      <c r="G23" s="13"/>
      <c r="H23" s="4"/>
    </row>
    <row r="24" spans="1:8" ht="16.5" customHeight="1">
      <c r="A24" s="67" t="s">
        <v>30</v>
      </c>
      <c r="B24" s="72"/>
      <c r="C24" s="72" t="s">
        <v>21</v>
      </c>
      <c r="D24" s="72" t="s">
        <v>0</v>
      </c>
      <c r="E24" s="72" t="s">
        <v>22</v>
      </c>
      <c r="F24" s="72" t="s">
        <v>1</v>
      </c>
      <c r="G24" s="13"/>
      <c r="H24" s="4"/>
    </row>
    <row r="25" spans="1:8" ht="16.5" customHeight="1">
      <c r="A25" s="68" t="s">
        <v>23</v>
      </c>
      <c r="B25" s="73" t="s">
        <v>24</v>
      </c>
      <c r="C25" s="74"/>
      <c r="D25" s="75"/>
      <c r="E25" s="76"/>
      <c r="F25" s="77" t="e">
        <f>E25/D25</f>
        <v>#DIV/0!</v>
      </c>
      <c r="G25" s="13"/>
      <c r="H25" s="4"/>
    </row>
    <row r="26" spans="1:8" ht="16.5" customHeight="1">
      <c r="A26" s="68" t="s">
        <v>25</v>
      </c>
      <c r="B26" s="73" t="s">
        <v>24</v>
      </c>
      <c r="C26" s="78"/>
      <c r="D26" s="79"/>
      <c r="E26" s="80"/>
      <c r="F26" s="91" t="e">
        <f>E26/D26</f>
        <v>#DIV/0!</v>
      </c>
      <c r="G26" s="13"/>
      <c r="H26" s="4"/>
    </row>
    <row r="27" spans="1:8" ht="16.5" customHeight="1">
      <c r="A27" s="68" t="s">
        <v>26</v>
      </c>
      <c r="B27" s="73"/>
      <c r="C27" s="92">
        <f>C25+C26</f>
        <v>0</v>
      </c>
      <c r="D27" s="79">
        <f>D25+D26</f>
        <v>0</v>
      </c>
      <c r="E27" s="80">
        <f>E25+E26</f>
        <v>0</v>
      </c>
      <c r="F27" s="77" t="e">
        <f>E27/D27</f>
        <v>#DIV/0!</v>
      </c>
      <c r="G27" s="39"/>
      <c r="H27" s="4"/>
    </row>
    <row r="28" spans="1:8" ht="16.5" customHeight="1">
      <c r="A28" s="68" t="s">
        <v>31</v>
      </c>
      <c r="B28" s="73"/>
      <c r="C28" s="81">
        <f>C27+C14+C17+C22</f>
        <v>1995</v>
      </c>
      <c r="D28" s="82">
        <f>D27+D14+D17+D22</f>
        <v>109166.6</v>
      </c>
      <c r="E28" s="86">
        <f>E27+E14+E17+E22</f>
        <v>22512769.9</v>
      </c>
      <c r="F28" s="84">
        <f>E28/D28</f>
        <v>206.22397235051744</v>
      </c>
      <c r="G28" s="39"/>
      <c r="H28" s="4"/>
    </row>
    <row r="29" spans="1:8" ht="16.5" customHeight="1">
      <c r="A29" s="68"/>
      <c r="B29" s="73"/>
      <c r="C29" s="88"/>
      <c r="D29" s="89"/>
      <c r="E29" s="94"/>
      <c r="F29" s="42"/>
      <c r="G29" s="39"/>
      <c r="H29" s="4"/>
    </row>
    <row r="30" spans="1:8" ht="16.5" customHeight="1">
      <c r="A30" s="67" t="s">
        <v>32</v>
      </c>
      <c r="B30" s="68"/>
      <c r="C30" s="72" t="s">
        <v>21</v>
      </c>
      <c r="D30" s="72" t="s">
        <v>0</v>
      </c>
      <c r="E30" s="43" t="s">
        <v>1</v>
      </c>
      <c r="F30" s="43" t="s">
        <v>2</v>
      </c>
      <c r="G30" s="39"/>
      <c r="H30" s="4"/>
    </row>
    <row r="31" spans="1:8" ht="16.5" customHeight="1">
      <c r="A31" s="41" t="s">
        <v>33</v>
      </c>
      <c r="B31" s="68"/>
      <c r="C31" s="95">
        <f>'[2]Uptodate'!$D$36</f>
        <v>0</v>
      </c>
      <c r="D31" s="96">
        <f>'[2]Uptodate'!$E$36</f>
        <v>0</v>
      </c>
      <c r="E31" s="97">
        <f>'[2]Uptodate'!$G$36</f>
        <v>0</v>
      </c>
      <c r="F31" s="98">
        <f>'[2]Uptodate'!$C$36</f>
        <v>0</v>
      </c>
      <c r="G31" s="39"/>
      <c r="H31" s="4"/>
    </row>
    <row r="32" spans="1:8" ht="16.5" customHeight="1">
      <c r="A32" s="41" t="s">
        <v>34</v>
      </c>
      <c r="B32" s="68"/>
      <c r="C32" s="99">
        <f>'[2]Uptodate'!$D$37</f>
        <v>1995</v>
      </c>
      <c r="D32" s="100">
        <f>'[2]Uptodate'!$E$37</f>
        <v>109166.6</v>
      </c>
      <c r="E32" s="101">
        <f>'[2]Uptodate'!$G$37</f>
        <v>206.22397235051744</v>
      </c>
      <c r="F32" s="102">
        <f>'[2]Uptodate'!$C$37</f>
        <v>1</v>
      </c>
      <c r="G32" s="39"/>
      <c r="H32" s="4"/>
    </row>
    <row r="33" spans="1:8" ht="16.5" customHeight="1">
      <c r="A33" s="41" t="s">
        <v>35</v>
      </c>
      <c r="B33" s="68"/>
      <c r="C33" s="99">
        <f>'[2]Uptodate'!$D$38</f>
        <v>1995</v>
      </c>
      <c r="D33" s="100">
        <f>'[2]Uptodate'!$E$38</f>
        <v>109166.6</v>
      </c>
      <c r="E33" s="101">
        <f>'[2]Uptodate'!$G$38</f>
        <v>206.22397235051744</v>
      </c>
      <c r="F33" s="102">
        <f>'[2]Uptodate'!$C$38</f>
        <v>1</v>
      </c>
      <c r="G33" s="4"/>
      <c r="H33" s="4"/>
    </row>
    <row r="34" spans="1:8" ht="16.5" customHeight="1">
      <c r="A34" s="70"/>
      <c r="B34" s="68"/>
      <c r="C34" s="99"/>
      <c r="D34" s="100"/>
      <c r="E34" s="103"/>
      <c r="F34" s="102"/>
      <c r="G34" s="4"/>
      <c r="H34" s="4"/>
    </row>
    <row r="35" spans="1:8" ht="16.5" customHeight="1">
      <c r="A35" s="68" t="s">
        <v>36</v>
      </c>
      <c r="B35" s="68"/>
      <c r="C35" s="68"/>
      <c r="D35" s="68"/>
      <c r="E35" s="68"/>
      <c r="F35" s="104"/>
      <c r="G35" s="4"/>
      <c r="H35" s="4"/>
    </row>
    <row r="36" spans="1:8" ht="16.5" customHeight="1">
      <c r="A36" s="68"/>
      <c r="B36" s="68"/>
      <c r="C36" s="68"/>
      <c r="D36" s="68"/>
      <c r="E36" s="68" t="s">
        <v>37</v>
      </c>
      <c r="F36" s="68"/>
      <c r="G36" s="4"/>
      <c r="H36" s="4"/>
    </row>
    <row r="37" spans="1:8" ht="16.5" customHeight="1">
      <c r="A37" s="68" t="s">
        <v>38</v>
      </c>
      <c r="B37" s="68"/>
      <c r="C37" s="68"/>
      <c r="D37" s="68" t="s">
        <v>39</v>
      </c>
      <c r="E37" s="68"/>
      <c r="F37" s="68"/>
      <c r="G37" s="4"/>
      <c r="H37" s="4"/>
    </row>
    <row r="38" spans="1:8" ht="16.5" customHeight="1">
      <c r="A38" s="68" t="s">
        <v>40</v>
      </c>
      <c r="B38" s="68"/>
      <c r="C38" s="68"/>
      <c r="D38" s="68"/>
      <c r="E38" s="68"/>
      <c r="F38" s="68"/>
      <c r="G38" s="4"/>
      <c r="H38" s="4"/>
    </row>
    <row r="39" spans="1:7" ht="16.5" customHeight="1">
      <c r="A39" s="68" t="s">
        <v>41</v>
      </c>
      <c r="B39" s="68"/>
      <c r="C39" s="68"/>
      <c r="D39" s="68"/>
      <c r="E39" s="68"/>
      <c r="F39" s="68"/>
      <c r="G39" s="4"/>
    </row>
    <row r="40" spans="1:7" ht="16.5" customHeight="1">
      <c r="A40" s="68" t="s">
        <v>42</v>
      </c>
      <c r="B40" s="68"/>
      <c r="C40" s="68"/>
      <c r="D40" s="68"/>
      <c r="E40" s="68"/>
      <c r="F40" s="68"/>
      <c r="G40" s="4"/>
    </row>
    <row r="41" spans="1:7" ht="16.5" customHeight="1">
      <c r="A41" s="68" t="s">
        <v>43</v>
      </c>
      <c r="B41" s="68"/>
      <c r="C41" s="68"/>
      <c r="D41" s="68"/>
      <c r="E41" s="68"/>
      <c r="F41" s="68"/>
      <c r="G41" s="4"/>
    </row>
    <row r="42" spans="1:7" ht="16.5" customHeight="1">
      <c r="A42" s="4"/>
      <c r="B42" s="4"/>
      <c r="C42" s="4"/>
      <c r="D42" s="4"/>
      <c r="E42" s="4"/>
      <c r="F42" s="4"/>
      <c r="G42" s="4"/>
    </row>
    <row r="43" spans="1:7" ht="16.5" customHeight="1">
      <c r="A43" s="4"/>
      <c r="B43" s="4"/>
      <c r="C43" s="4"/>
      <c r="D43" s="4"/>
      <c r="E43" s="4"/>
      <c r="F43" s="4"/>
      <c r="G43" s="4"/>
    </row>
    <row r="44" spans="1:7" ht="16.5" customHeight="1">
      <c r="A44" s="4"/>
      <c r="B44" s="4"/>
      <c r="C44" s="4"/>
      <c r="D44" s="4"/>
      <c r="E44" s="4"/>
      <c r="F44" s="4"/>
      <c r="G44" s="4"/>
    </row>
    <row r="45" spans="1:7" ht="16.5" customHeight="1">
      <c r="A45" s="4"/>
      <c r="B45" s="4"/>
      <c r="C45" s="4"/>
      <c r="D45" s="4"/>
      <c r="E45" s="4"/>
      <c r="F45" s="4"/>
      <c r="G45" s="4"/>
    </row>
    <row r="46" spans="1:7" ht="16.5" customHeight="1">
      <c r="A46" s="4"/>
      <c r="B46" s="4"/>
      <c r="C46" s="4"/>
      <c r="D46" s="4"/>
      <c r="E46" s="4"/>
      <c r="F46" s="4"/>
      <c r="G46" s="4"/>
    </row>
    <row r="47" spans="1:7" ht="16.5" customHeight="1">
      <c r="A47" s="4"/>
      <c r="B47" s="4"/>
      <c r="C47" s="4"/>
      <c r="D47" s="4"/>
      <c r="E47" s="4"/>
      <c r="F47" s="4"/>
      <c r="G47" s="4"/>
    </row>
    <row r="48" spans="1:7" ht="16.5" customHeight="1">
      <c r="A48" s="4"/>
      <c r="B48" s="4"/>
      <c r="C48" s="4"/>
      <c r="D48" s="4"/>
      <c r="E48" s="4"/>
      <c r="F48" s="4"/>
      <c r="G48" s="4"/>
    </row>
    <row r="49" spans="1:7" ht="16.5" customHeight="1">
      <c r="A49" s="4"/>
      <c r="B49" s="4"/>
      <c r="C49" s="4"/>
      <c r="D49" s="4"/>
      <c r="E49" s="4"/>
      <c r="F49" s="4"/>
      <c r="G49" s="4"/>
    </row>
    <row r="50" spans="1:7" ht="16.5" customHeight="1">
      <c r="A50" s="4"/>
      <c r="B50" s="4"/>
      <c r="C50" s="4"/>
      <c r="D50" s="4"/>
      <c r="E50" s="4"/>
      <c r="F50" s="4"/>
      <c r="G50" s="4"/>
    </row>
    <row r="51" spans="1:7" ht="16.5" customHeight="1">
      <c r="A51" s="4"/>
      <c r="B51" s="4"/>
      <c r="C51" s="4"/>
      <c r="D51" s="4"/>
      <c r="E51" s="4"/>
      <c r="F51" s="4"/>
      <c r="G51" s="4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orientation="portrait" scale="90" r:id="rId1"/>
  <headerFooter>
    <oddHeader>&amp;RProduce Brokers Limited
1349/A, North Agrabad, D.T. Road, 
Askarabad (1st Floor), Chittagong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67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421875" style="0" customWidth="1"/>
    <col min="2" max="2" width="8.00390625" style="3" customWidth="1"/>
    <col min="3" max="3" width="10.8515625" style="2" customWidth="1"/>
    <col min="4" max="4" width="6.7109375" style="3" customWidth="1"/>
    <col min="5" max="5" width="9.28125" style="2" customWidth="1"/>
    <col min="6" max="6" width="9.57421875" style="3" bestFit="1" customWidth="1"/>
    <col min="7" max="7" width="10.421875" style="2" customWidth="1"/>
    <col min="8" max="8" width="9.421875" style="1" customWidth="1"/>
    <col min="9" max="9" width="0.9921875" style="0" customWidth="1"/>
    <col min="10" max="10" width="8.7109375" style="3" customWidth="1"/>
    <col min="11" max="11" width="11.8515625" style="2" customWidth="1"/>
    <col min="12" max="12" width="9.140625" style="1" customWidth="1"/>
    <col min="13" max="13" width="16.8515625" style="0" bestFit="1" customWidth="1"/>
  </cols>
  <sheetData>
    <row r="1" spans="1:13" ht="15" customHeight="1">
      <c r="A1" s="14" t="s">
        <v>44</v>
      </c>
      <c r="B1" s="14"/>
      <c r="C1" s="15"/>
      <c r="D1" s="16"/>
      <c r="E1" s="15"/>
      <c r="F1" s="16"/>
      <c r="G1" s="15"/>
      <c r="H1" s="17"/>
      <c r="I1" s="14"/>
      <c r="J1" s="16"/>
      <c r="K1" s="15"/>
      <c r="L1" s="17"/>
      <c r="M1" s="4"/>
    </row>
    <row r="2" spans="1:13" ht="15" customHeight="1">
      <c r="A2" s="18" t="s">
        <v>45</v>
      </c>
      <c r="B2" s="14"/>
      <c r="C2" s="15"/>
      <c r="D2" s="16"/>
      <c r="E2" s="15"/>
      <c r="F2" s="16"/>
      <c r="G2" s="15"/>
      <c r="H2" s="17"/>
      <c r="I2" s="14"/>
      <c r="J2" s="16"/>
      <c r="K2" s="15"/>
      <c r="L2" s="17"/>
      <c r="M2" s="4"/>
    </row>
    <row r="3" spans="1:13" ht="15" customHeight="1">
      <c r="A3" s="14" t="s">
        <v>46</v>
      </c>
      <c r="B3" s="14"/>
      <c r="C3" s="15"/>
      <c r="D3" s="16"/>
      <c r="E3" s="15"/>
      <c r="F3" s="16"/>
      <c r="G3" s="15"/>
      <c r="H3" s="17"/>
      <c r="I3" s="14"/>
      <c r="J3" s="16"/>
      <c r="K3" s="15"/>
      <c r="L3" s="17"/>
      <c r="M3" s="4"/>
    </row>
    <row r="4" spans="1:13" ht="15" customHeight="1">
      <c r="A4" s="14" t="s">
        <v>13</v>
      </c>
      <c r="B4" s="14"/>
      <c r="C4" s="15"/>
      <c r="D4" s="16"/>
      <c r="E4" s="15"/>
      <c r="F4" s="16"/>
      <c r="G4" s="15"/>
      <c r="H4" s="17"/>
      <c r="I4" s="14"/>
      <c r="J4" s="16"/>
      <c r="K4" s="15"/>
      <c r="L4" s="17"/>
      <c r="M4" s="4"/>
    </row>
    <row r="5" spans="1:13" ht="15" customHeight="1">
      <c r="A5" s="14" t="s">
        <v>14</v>
      </c>
      <c r="B5" s="14"/>
      <c r="C5" s="15"/>
      <c r="D5" s="16"/>
      <c r="E5" s="15"/>
      <c r="F5" s="16"/>
      <c r="G5" s="15"/>
      <c r="H5" s="17"/>
      <c r="I5" s="14"/>
      <c r="J5" s="16"/>
      <c r="K5" s="15"/>
      <c r="L5" s="17"/>
      <c r="M5" s="4"/>
    </row>
    <row r="6" spans="1:13" ht="15" customHeight="1">
      <c r="A6" s="14" t="s">
        <v>47</v>
      </c>
      <c r="B6" s="14"/>
      <c r="C6" s="15"/>
      <c r="D6" s="16"/>
      <c r="E6" s="15"/>
      <c r="F6" s="16"/>
      <c r="G6" s="15"/>
      <c r="H6" s="17"/>
      <c r="I6" s="14"/>
      <c r="J6" s="16"/>
      <c r="K6" s="15"/>
      <c r="L6" s="17"/>
      <c r="M6" s="4"/>
    </row>
    <row r="7" spans="1:13" ht="15" customHeight="1">
      <c r="A7" s="19" t="s">
        <v>48</v>
      </c>
      <c r="B7" s="14"/>
      <c r="C7" s="15"/>
      <c r="D7" s="16"/>
      <c r="E7" s="15" t="s">
        <v>49</v>
      </c>
      <c r="F7" s="16"/>
      <c r="G7" s="15"/>
      <c r="H7" s="17"/>
      <c r="I7" s="14"/>
      <c r="J7" s="16"/>
      <c r="K7" s="15"/>
      <c r="L7" s="17"/>
      <c r="M7" s="4"/>
    </row>
    <row r="8" spans="1:13" ht="15" customHeight="1">
      <c r="A8" s="19" t="s">
        <v>50</v>
      </c>
      <c r="B8" s="14"/>
      <c r="C8" s="15"/>
      <c r="D8" s="16"/>
      <c r="E8" s="20"/>
      <c r="F8" s="16"/>
      <c r="G8" s="15"/>
      <c r="H8" s="17"/>
      <c r="I8" s="14"/>
      <c r="J8" s="16"/>
      <c r="K8" s="15"/>
      <c r="L8" s="17"/>
      <c r="M8" s="4"/>
    </row>
    <row r="9" spans="1:13" ht="15" customHeight="1">
      <c r="A9" s="21"/>
      <c r="B9" s="22"/>
      <c r="C9" s="23" t="s">
        <v>51</v>
      </c>
      <c r="D9" s="24"/>
      <c r="E9" s="23"/>
      <c r="F9" s="24"/>
      <c r="G9" s="23"/>
      <c r="H9" s="25"/>
      <c r="I9" s="22"/>
      <c r="J9" s="24"/>
      <c r="K9" s="23" t="s">
        <v>52</v>
      </c>
      <c r="L9" s="25"/>
      <c r="M9" s="4"/>
    </row>
    <row r="10" spans="1:13" ht="15" customHeight="1">
      <c r="A10" s="21" t="s">
        <v>53</v>
      </c>
      <c r="B10" s="22"/>
      <c r="C10" s="23" t="s">
        <v>54</v>
      </c>
      <c r="D10" s="24"/>
      <c r="E10" s="23" t="s">
        <v>55</v>
      </c>
      <c r="F10" s="24"/>
      <c r="G10" s="23" t="s">
        <v>56</v>
      </c>
      <c r="H10" s="25"/>
      <c r="I10" s="22"/>
      <c r="J10" s="16"/>
      <c r="K10" s="23"/>
      <c r="L10" s="25"/>
      <c r="M10" s="4"/>
    </row>
    <row r="11" spans="1:13" ht="15" customHeight="1">
      <c r="A11" s="19" t="s">
        <v>57</v>
      </c>
      <c r="B11" s="22" t="s">
        <v>6</v>
      </c>
      <c r="C11" s="23" t="s">
        <v>58</v>
      </c>
      <c r="D11" s="24" t="s">
        <v>6</v>
      </c>
      <c r="E11" s="23" t="s">
        <v>58</v>
      </c>
      <c r="F11" s="24" t="s">
        <v>6</v>
      </c>
      <c r="G11" s="23" t="s">
        <v>58</v>
      </c>
      <c r="H11" s="17" t="s">
        <v>59</v>
      </c>
      <c r="I11" s="14"/>
      <c r="J11" s="16" t="s">
        <v>6</v>
      </c>
      <c r="K11" s="15" t="s">
        <v>58</v>
      </c>
      <c r="L11" s="17" t="s">
        <v>59</v>
      </c>
      <c r="M11" s="4"/>
    </row>
    <row r="12" spans="1:13" ht="15" customHeight="1">
      <c r="A12" s="19" t="s">
        <v>60</v>
      </c>
      <c r="B12" s="26"/>
      <c r="C12" s="27"/>
      <c r="D12" s="24"/>
      <c r="E12" s="23"/>
      <c r="F12" s="24">
        <v>0</v>
      </c>
      <c r="G12" s="23">
        <v>0</v>
      </c>
      <c r="H12" s="25"/>
      <c r="I12" s="22"/>
      <c r="J12" s="24">
        <v>0</v>
      </c>
      <c r="K12" s="23">
        <v>0</v>
      </c>
      <c r="L12" s="25" t="e">
        <v>#DIV/0!</v>
      </c>
      <c r="M12" s="4"/>
    </row>
    <row r="13" spans="1:13" ht="15" customHeight="1">
      <c r="A13" s="14" t="s">
        <v>26</v>
      </c>
      <c r="B13" s="26">
        <v>0</v>
      </c>
      <c r="C13" s="27">
        <v>0</v>
      </c>
      <c r="D13" s="24">
        <v>0</v>
      </c>
      <c r="E13" s="23">
        <v>0</v>
      </c>
      <c r="F13" s="24">
        <v>0</v>
      </c>
      <c r="G13" s="23">
        <v>0</v>
      </c>
      <c r="H13" s="25"/>
      <c r="I13" s="22"/>
      <c r="J13" s="24">
        <v>0</v>
      </c>
      <c r="K13" s="23">
        <v>0</v>
      </c>
      <c r="L13" s="25" t="e">
        <v>#DIV/0!</v>
      </c>
      <c r="M13" s="4"/>
    </row>
    <row r="14" spans="1:13" ht="15" customHeight="1">
      <c r="A14" s="14"/>
      <c r="B14" s="26"/>
      <c r="C14" s="27"/>
      <c r="D14" s="24"/>
      <c r="E14" s="23"/>
      <c r="F14" s="24"/>
      <c r="G14" s="23"/>
      <c r="H14" s="25"/>
      <c r="I14" s="22"/>
      <c r="J14" s="24"/>
      <c r="K14" s="23"/>
      <c r="L14" s="25"/>
      <c r="M14" s="4"/>
    </row>
    <row r="15" spans="1:13" ht="15" customHeight="1">
      <c r="A15" s="19" t="s">
        <v>61</v>
      </c>
      <c r="B15" s="30" t="s">
        <v>6</v>
      </c>
      <c r="C15" s="27" t="s">
        <v>58</v>
      </c>
      <c r="D15" s="31" t="s">
        <v>6</v>
      </c>
      <c r="E15" s="32" t="s">
        <v>58</v>
      </c>
      <c r="F15" s="31" t="s">
        <v>6</v>
      </c>
      <c r="G15" s="32" t="s">
        <v>58</v>
      </c>
      <c r="H15" s="33" t="s">
        <v>59</v>
      </c>
      <c r="I15" s="33"/>
      <c r="J15" s="31" t="s">
        <v>6</v>
      </c>
      <c r="K15" s="32" t="s">
        <v>58</v>
      </c>
      <c r="L15" s="33" t="s">
        <v>59</v>
      </c>
      <c r="M15" s="4"/>
    </row>
    <row r="16" spans="1:13" ht="15" customHeight="1">
      <c r="A16" s="14" t="s">
        <v>62</v>
      </c>
      <c r="B16" s="28">
        <v>310</v>
      </c>
      <c r="C16" s="29">
        <v>17003.5</v>
      </c>
      <c r="D16" s="16">
        <v>20</v>
      </c>
      <c r="E16" s="15">
        <v>1097.6</v>
      </c>
      <c r="F16" s="16">
        <v>330</v>
      </c>
      <c r="G16" s="15">
        <v>18101.1</v>
      </c>
      <c r="H16" s="17">
        <v>223.8334465861191</v>
      </c>
      <c r="I16" s="17"/>
      <c r="J16" s="16">
        <v>650</v>
      </c>
      <c r="K16" s="15">
        <v>35653.8</v>
      </c>
      <c r="L16" s="17">
        <v>226.70023111141026</v>
      </c>
      <c r="M16" s="4"/>
    </row>
    <row r="17" spans="1:13" ht="15" customHeight="1">
      <c r="A17" s="14" t="s">
        <v>63</v>
      </c>
      <c r="B17" s="28">
        <v>20</v>
      </c>
      <c r="C17" s="29">
        <v>1098.5</v>
      </c>
      <c r="D17" s="16">
        <v>10</v>
      </c>
      <c r="E17" s="15">
        <v>549.2</v>
      </c>
      <c r="F17" s="16">
        <v>30</v>
      </c>
      <c r="G17" s="15">
        <v>1647.7</v>
      </c>
      <c r="H17" s="17">
        <v>201.96212902834253</v>
      </c>
      <c r="I17" s="17"/>
      <c r="J17" s="16">
        <v>308</v>
      </c>
      <c r="K17" s="15">
        <v>16902.7</v>
      </c>
      <c r="L17" s="17">
        <v>185.83054778230695</v>
      </c>
      <c r="M17" s="44"/>
    </row>
    <row r="18" spans="1:13" ht="15" customHeight="1">
      <c r="A18" s="14" t="s">
        <v>64</v>
      </c>
      <c r="B18" s="28">
        <v>65</v>
      </c>
      <c r="C18" s="29">
        <v>3566</v>
      </c>
      <c r="D18" s="16">
        <v>15</v>
      </c>
      <c r="E18" s="15">
        <v>823.7</v>
      </c>
      <c r="F18" s="16">
        <v>80</v>
      </c>
      <c r="G18" s="15">
        <v>4389.7</v>
      </c>
      <c r="H18" s="17">
        <v>177.00284757500515</v>
      </c>
      <c r="I18" s="17"/>
      <c r="J18" s="16">
        <v>420</v>
      </c>
      <c r="K18" s="15">
        <v>23050.600000000002</v>
      </c>
      <c r="L18" s="17">
        <v>176.83720597294644</v>
      </c>
      <c r="M18" s="44"/>
    </row>
    <row r="19" spans="1:13" ht="15" customHeight="1">
      <c r="A19" s="14" t="s">
        <v>65</v>
      </c>
      <c r="B19" s="28">
        <v>5</v>
      </c>
      <c r="C19" s="29">
        <v>273.5</v>
      </c>
      <c r="D19" s="16"/>
      <c r="E19" s="15"/>
      <c r="F19" s="16">
        <v>5</v>
      </c>
      <c r="G19" s="15">
        <v>273.5</v>
      </c>
      <c r="H19" s="17">
        <v>252</v>
      </c>
      <c r="I19" s="17"/>
      <c r="J19" s="16">
        <v>95</v>
      </c>
      <c r="K19" s="15">
        <v>5210</v>
      </c>
      <c r="L19" s="17">
        <v>256.421689059501</v>
      </c>
      <c r="M19" s="44"/>
    </row>
    <row r="20" spans="1:13" ht="15" customHeight="1">
      <c r="A20" s="14" t="s">
        <v>66</v>
      </c>
      <c r="B20" s="28"/>
      <c r="C20" s="29"/>
      <c r="D20" s="16">
        <v>65</v>
      </c>
      <c r="E20" s="15">
        <v>3518.9</v>
      </c>
      <c r="F20" s="16">
        <v>65</v>
      </c>
      <c r="G20" s="15">
        <v>3518.9</v>
      </c>
      <c r="H20" s="17">
        <v>221.51027309670636</v>
      </c>
      <c r="I20" s="17"/>
      <c r="J20" s="16">
        <v>95</v>
      </c>
      <c r="K20" s="15">
        <v>5166.5</v>
      </c>
      <c r="L20" s="17">
        <v>222.94204974354014</v>
      </c>
      <c r="M20" s="44"/>
    </row>
    <row r="21" spans="1:13" ht="15" customHeight="1">
      <c r="A21" s="14" t="s">
        <v>67</v>
      </c>
      <c r="B21" s="28">
        <v>10</v>
      </c>
      <c r="C21" s="29">
        <v>548.5</v>
      </c>
      <c r="D21" s="16"/>
      <c r="E21" s="15"/>
      <c r="F21" s="16">
        <v>10</v>
      </c>
      <c r="G21" s="15">
        <v>548.5</v>
      </c>
      <c r="H21" s="17">
        <v>262</v>
      </c>
      <c r="I21" s="17"/>
      <c r="J21" s="16">
        <v>60</v>
      </c>
      <c r="K21" s="15">
        <v>3289.5</v>
      </c>
      <c r="L21" s="17">
        <v>265.51208390332874</v>
      </c>
      <c r="M21" s="44"/>
    </row>
    <row r="22" spans="1:13" ht="15" customHeight="1">
      <c r="A22" s="14" t="s">
        <v>68</v>
      </c>
      <c r="B22" s="28">
        <v>25</v>
      </c>
      <c r="C22" s="29">
        <v>1373.5</v>
      </c>
      <c r="D22" s="16"/>
      <c r="E22" s="15"/>
      <c r="F22" s="16">
        <v>25</v>
      </c>
      <c r="G22" s="15">
        <v>1373.5</v>
      </c>
      <c r="H22" s="17">
        <v>225.91809246450674</v>
      </c>
      <c r="I22" s="17"/>
      <c r="J22" s="16">
        <v>120</v>
      </c>
      <c r="K22" s="15">
        <v>6589.5</v>
      </c>
      <c r="L22" s="17">
        <v>215.40716291069126</v>
      </c>
      <c r="M22" s="44"/>
    </row>
    <row r="23" spans="1:13" ht="15" customHeight="1">
      <c r="A23" s="14" t="s">
        <v>69</v>
      </c>
      <c r="B23" s="28">
        <v>10</v>
      </c>
      <c r="C23" s="29">
        <v>547</v>
      </c>
      <c r="D23" s="16"/>
      <c r="E23" s="15"/>
      <c r="F23" s="16">
        <v>10</v>
      </c>
      <c r="G23" s="15">
        <v>547</v>
      </c>
      <c r="H23" s="17">
        <v>276</v>
      </c>
      <c r="I23" s="17"/>
      <c r="J23" s="16">
        <v>30</v>
      </c>
      <c r="K23" s="15">
        <v>1644</v>
      </c>
      <c r="L23" s="17">
        <v>264.3226885644769</v>
      </c>
      <c r="M23" s="44"/>
    </row>
    <row r="24" spans="1:13" ht="15" customHeight="1">
      <c r="A24" s="14" t="s">
        <v>70</v>
      </c>
      <c r="B24" s="28">
        <v>90</v>
      </c>
      <c r="C24" s="29">
        <v>4936.5</v>
      </c>
      <c r="D24" s="16">
        <v>55</v>
      </c>
      <c r="E24" s="15">
        <v>3020.5</v>
      </c>
      <c r="F24" s="16">
        <v>145</v>
      </c>
      <c r="G24" s="15">
        <v>7957</v>
      </c>
      <c r="H24" s="17">
        <v>215.25190398391354</v>
      </c>
      <c r="I24" s="17"/>
      <c r="J24" s="16">
        <v>645</v>
      </c>
      <c r="K24" s="15">
        <v>35368.8</v>
      </c>
      <c r="L24" s="17">
        <v>208.72554058944607</v>
      </c>
      <c r="M24" s="44"/>
    </row>
    <row r="25" spans="1:13" ht="15" customHeight="1">
      <c r="A25" s="14" t="s">
        <v>71</v>
      </c>
      <c r="B25" s="28">
        <v>250</v>
      </c>
      <c r="C25" s="29">
        <v>13662.5</v>
      </c>
      <c r="D25" s="34">
        <v>45</v>
      </c>
      <c r="E25" s="15">
        <v>2468.9</v>
      </c>
      <c r="F25" s="16">
        <v>295</v>
      </c>
      <c r="G25" s="15">
        <v>16131.4</v>
      </c>
      <c r="H25" s="17">
        <v>203.5796025143509</v>
      </c>
      <c r="I25" s="17"/>
      <c r="J25" s="16">
        <v>1405</v>
      </c>
      <c r="K25" s="15">
        <v>76933.79999999999</v>
      </c>
      <c r="L25" s="17">
        <v>205.98272150862172</v>
      </c>
      <c r="M25" s="44"/>
    </row>
    <row r="26" spans="1:13" ht="15" customHeight="1">
      <c r="A26" s="14" t="s">
        <v>72</v>
      </c>
      <c r="B26" s="28">
        <v>11</v>
      </c>
      <c r="C26" s="29">
        <v>604</v>
      </c>
      <c r="D26" s="34">
        <v>15</v>
      </c>
      <c r="E26" s="15">
        <v>823.7</v>
      </c>
      <c r="F26" s="16">
        <v>26</v>
      </c>
      <c r="G26" s="15">
        <v>1427.7</v>
      </c>
      <c r="H26" s="17">
        <v>198.65552987322266</v>
      </c>
      <c r="I26" s="17"/>
      <c r="J26" s="16">
        <v>173</v>
      </c>
      <c r="K26" s="15">
        <v>9497.9</v>
      </c>
      <c r="L26" s="17">
        <v>201.1642257762242</v>
      </c>
      <c r="M26" s="44"/>
    </row>
    <row r="27" spans="1:13" ht="15" customHeight="1">
      <c r="A27" s="14" t="s">
        <v>73</v>
      </c>
      <c r="B27" s="28">
        <v>30</v>
      </c>
      <c r="C27" s="29">
        <v>1645.5</v>
      </c>
      <c r="D27" s="34"/>
      <c r="E27" s="15"/>
      <c r="F27" s="16">
        <v>30</v>
      </c>
      <c r="G27" s="15">
        <v>1645.5</v>
      </c>
      <c r="H27" s="17">
        <v>205</v>
      </c>
      <c r="I27" s="17"/>
      <c r="J27" s="16">
        <v>225</v>
      </c>
      <c r="K27" s="15">
        <v>12274.5</v>
      </c>
      <c r="L27" s="17">
        <v>187.38665526090676</v>
      </c>
      <c r="M27" s="44"/>
    </row>
    <row r="28" spans="1:13" ht="15" customHeight="1">
      <c r="A28" s="14" t="s">
        <v>74</v>
      </c>
      <c r="B28" s="28">
        <v>90</v>
      </c>
      <c r="C28" s="29">
        <v>4939.5</v>
      </c>
      <c r="D28" s="16">
        <v>10</v>
      </c>
      <c r="E28" s="15">
        <v>549</v>
      </c>
      <c r="F28" s="16">
        <v>100</v>
      </c>
      <c r="G28" s="15">
        <v>5488.5</v>
      </c>
      <c r="H28" s="17">
        <v>188.9439737633233</v>
      </c>
      <c r="I28" s="17"/>
      <c r="J28" s="16">
        <v>535</v>
      </c>
      <c r="K28" s="15">
        <v>29357.800000000003</v>
      </c>
      <c r="L28" s="17">
        <v>201.06746418328348</v>
      </c>
      <c r="M28" s="44"/>
    </row>
    <row r="29" spans="1:13" ht="15" customHeight="1">
      <c r="A29" s="14" t="s">
        <v>75</v>
      </c>
      <c r="B29" s="28">
        <v>25</v>
      </c>
      <c r="C29" s="29">
        <v>1372</v>
      </c>
      <c r="D29" s="16"/>
      <c r="E29" s="15"/>
      <c r="F29" s="16">
        <v>25</v>
      </c>
      <c r="G29" s="15">
        <v>1372</v>
      </c>
      <c r="H29" s="17">
        <v>234.00983965014578</v>
      </c>
      <c r="I29" s="17"/>
      <c r="J29" s="16">
        <v>327</v>
      </c>
      <c r="K29" s="15">
        <v>17890.9</v>
      </c>
      <c r="L29" s="17">
        <v>193.06309352799465</v>
      </c>
      <c r="M29" s="44"/>
    </row>
    <row r="30" spans="1:13" ht="15" customHeight="1">
      <c r="A30" s="14" t="s">
        <v>76</v>
      </c>
      <c r="B30" s="28">
        <v>20</v>
      </c>
      <c r="C30" s="29">
        <v>1097</v>
      </c>
      <c r="D30" s="16">
        <v>15</v>
      </c>
      <c r="E30" s="15">
        <v>823.5</v>
      </c>
      <c r="F30" s="16">
        <v>35</v>
      </c>
      <c r="G30" s="15">
        <v>1920.5</v>
      </c>
      <c r="H30" s="17">
        <v>196.718823223119</v>
      </c>
      <c r="I30" s="17"/>
      <c r="J30" s="16">
        <v>715</v>
      </c>
      <c r="K30" s="15">
        <v>39131.299999999996</v>
      </c>
      <c r="L30" s="17">
        <v>197.91065975318995</v>
      </c>
      <c r="M30" s="44"/>
    </row>
    <row r="31" spans="1:13" ht="15" customHeight="1">
      <c r="A31" s="14" t="s">
        <v>77</v>
      </c>
      <c r="B31" s="28">
        <v>95</v>
      </c>
      <c r="C31" s="29">
        <v>5211.5</v>
      </c>
      <c r="D31" s="16">
        <v>30</v>
      </c>
      <c r="E31" s="15">
        <v>1647.1</v>
      </c>
      <c r="F31" s="16">
        <v>125</v>
      </c>
      <c r="G31" s="15">
        <v>6858.6</v>
      </c>
      <c r="H31" s="17">
        <v>206.89945469920974</v>
      </c>
      <c r="I31" s="17"/>
      <c r="J31" s="16">
        <v>1150</v>
      </c>
      <c r="K31" s="15">
        <v>63005.2</v>
      </c>
      <c r="L31" s="17">
        <v>188.46069213334772</v>
      </c>
      <c r="M31" s="44"/>
    </row>
    <row r="32" spans="1:13" ht="15" customHeight="1">
      <c r="A32" s="14" t="s">
        <v>78</v>
      </c>
      <c r="B32" s="28">
        <v>10</v>
      </c>
      <c r="C32" s="29">
        <v>548.5</v>
      </c>
      <c r="D32" s="16"/>
      <c r="E32" s="15"/>
      <c r="F32" s="16">
        <v>10</v>
      </c>
      <c r="G32" s="15">
        <v>548.5</v>
      </c>
      <c r="H32" s="17">
        <v>212</v>
      </c>
      <c r="I32" s="17"/>
      <c r="J32" s="16">
        <v>95</v>
      </c>
      <c r="K32" s="15">
        <v>5134.2</v>
      </c>
      <c r="L32" s="17">
        <v>206.39244672977293</v>
      </c>
      <c r="M32" s="44"/>
    </row>
    <row r="33" spans="1:13" ht="15" customHeight="1">
      <c r="A33" s="14" t="s">
        <v>79</v>
      </c>
      <c r="B33" s="28">
        <v>2</v>
      </c>
      <c r="C33" s="29">
        <v>9.5</v>
      </c>
      <c r="D33" s="16"/>
      <c r="E33" s="15"/>
      <c r="F33" s="16">
        <v>2</v>
      </c>
      <c r="G33" s="15">
        <v>9.5</v>
      </c>
      <c r="H33" s="17">
        <v>1000</v>
      </c>
      <c r="I33" s="17"/>
      <c r="J33" s="16">
        <v>63</v>
      </c>
      <c r="K33" s="15">
        <v>3306.5</v>
      </c>
      <c r="L33" s="17">
        <v>219.9290790866475</v>
      </c>
      <c r="M33" s="44"/>
    </row>
    <row r="34" spans="1:13" ht="15" customHeight="1">
      <c r="A34" s="14" t="s">
        <v>80</v>
      </c>
      <c r="B34" s="28">
        <v>43</v>
      </c>
      <c r="C34" s="29">
        <v>2359.5</v>
      </c>
      <c r="D34" s="34"/>
      <c r="E34" s="29"/>
      <c r="F34" s="28">
        <v>43</v>
      </c>
      <c r="G34" s="29">
        <v>2359.5</v>
      </c>
      <c r="H34" s="17">
        <v>265.375715193897</v>
      </c>
      <c r="I34" s="17"/>
      <c r="J34" s="28">
        <v>199</v>
      </c>
      <c r="K34" s="29">
        <v>10922</v>
      </c>
      <c r="L34" s="17">
        <v>232.32599340780078</v>
      </c>
      <c r="M34" s="44"/>
    </row>
    <row r="35" spans="1:13" ht="15" customHeight="1">
      <c r="A35" s="14" t="s">
        <v>81</v>
      </c>
      <c r="B35" s="28">
        <v>40</v>
      </c>
      <c r="C35" s="29">
        <v>2195.5</v>
      </c>
      <c r="D35" s="34">
        <v>9</v>
      </c>
      <c r="E35" s="15">
        <v>468.7</v>
      </c>
      <c r="F35" s="16">
        <v>49</v>
      </c>
      <c r="G35" s="15">
        <v>2664.2</v>
      </c>
      <c r="H35" s="17">
        <v>199.0012011110277</v>
      </c>
      <c r="I35" s="17"/>
      <c r="J35" s="16">
        <v>203</v>
      </c>
      <c r="K35" s="15">
        <v>11070.5</v>
      </c>
      <c r="L35" s="17">
        <v>197.5866130707737</v>
      </c>
      <c r="M35" s="44"/>
    </row>
    <row r="36" spans="1:13" ht="15" customHeight="1">
      <c r="A36" s="14" t="s">
        <v>82</v>
      </c>
      <c r="B36" s="28">
        <v>200</v>
      </c>
      <c r="C36" s="29">
        <v>10938</v>
      </c>
      <c r="D36" s="34">
        <v>9</v>
      </c>
      <c r="E36" s="15">
        <v>460</v>
      </c>
      <c r="F36" s="16">
        <v>209</v>
      </c>
      <c r="G36" s="15">
        <v>11398</v>
      </c>
      <c r="H36" s="17">
        <v>179.31365151781014</v>
      </c>
      <c r="I36" s="17"/>
      <c r="J36" s="16">
        <v>941</v>
      </c>
      <c r="K36" s="15">
        <v>51427.299999999996</v>
      </c>
      <c r="L36" s="17">
        <v>176.75602841292468</v>
      </c>
      <c r="M36" s="44"/>
    </row>
    <row r="37" spans="1:13" ht="15" customHeight="1">
      <c r="A37" s="14" t="s">
        <v>83</v>
      </c>
      <c r="B37" s="28">
        <v>50</v>
      </c>
      <c r="C37" s="29">
        <v>2745.5</v>
      </c>
      <c r="D37" s="34">
        <v>72</v>
      </c>
      <c r="E37" s="29">
        <v>3947.8</v>
      </c>
      <c r="F37" s="16">
        <v>122</v>
      </c>
      <c r="G37" s="15">
        <v>6693.3</v>
      </c>
      <c r="H37" s="17">
        <v>213.82478000388446</v>
      </c>
      <c r="I37" s="17"/>
      <c r="J37" s="16">
        <v>319</v>
      </c>
      <c r="K37" s="15">
        <v>17332.399999999998</v>
      </c>
      <c r="L37" s="17">
        <v>220.4205995707461</v>
      </c>
      <c r="M37" s="44"/>
    </row>
    <row r="38" spans="1:13" ht="15" customHeight="1">
      <c r="A38" s="14" t="s">
        <v>84</v>
      </c>
      <c r="B38" s="28">
        <v>20</v>
      </c>
      <c r="C38" s="29">
        <v>1097</v>
      </c>
      <c r="D38" s="16">
        <v>9</v>
      </c>
      <c r="E38" s="15">
        <v>493</v>
      </c>
      <c r="F38" s="16">
        <v>29</v>
      </c>
      <c r="G38" s="15">
        <v>1590</v>
      </c>
      <c r="H38" s="17">
        <v>265.3745283018868</v>
      </c>
      <c r="I38" s="17"/>
      <c r="J38" s="16">
        <v>62</v>
      </c>
      <c r="K38" s="15">
        <v>3400</v>
      </c>
      <c r="L38" s="17">
        <v>233.36308823529413</v>
      </c>
      <c r="M38" s="44"/>
    </row>
    <row r="39" spans="1:13" ht="15" customHeight="1">
      <c r="A39" s="14" t="s">
        <v>85</v>
      </c>
      <c r="B39" s="28">
        <v>10</v>
      </c>
      <c r="C39" s="29">
        <v>548.5</v>
      </c>
      <c r="D39" s="16"/>
      <c r="E39" s="15"/>
      <c r="F39" s="16">
        <v>10</v>
      </c>
      <c r="G39" s="15">
        <v>548.5</v>
      </c>
      <c r="H39" s="17">
        <v>259</v>
      </c>
      <c r="I39" s="17"/>
      <c r="J39" s="16">
        <v>25</v>
      </c>
      <c r="K39" s="15">
        <v>1373.5</v>
      </c>
      <c r="L39" s="17">
        <v>214.35129231889334</v>
      </c>
      <c r="M39" s="44"/>
    </row>
    <row r="40" spans="1:13" ht="15" customHeight="1">
      <c r="A40" s="14" t="s">
        <v>86</v>
      </c>
      <c r="B40" s="28">
        <v>30</v>
      </c>
      <c r="C40" s="29">
        <v>1648.5</v>
      </c>
      <c r="D40" s="16">
        <v>30</v>
      </c>
      <c r="E40" s="15">
        <v>1647</v>
      </c>
      <c r="F40" s="16">
        <v>60</v>
      </c>
      <c r="G40" s="15">
        <v>3295.5</v>
      </c>
      <c r="H40" s="17">
        <v>183.91215293582158</v>
      </c>
      <c r="I40" s="17"/>
      <c r="J40" s="16">
        <v>405</v>
      </c>
      <c r="K40" s="15">
        <v>22027</v>
      </c>
      <c r="L40" s="17">
        <v>195.45840105325283</v>
      </c>
      <c r="M40" s="44"/>
    </row>
    <row r="41" spans="1:13" ht="15" customHeight="1">
      <c r="A41" s="14" t="s">
        <v>87</v>
      </c>
      <c r="B41" s="28">
        <v>90</v>
      </c>
      <c r="C41" s="29">
        <v>4936.5</v>
      </c>
      <c r="D41" s="16"/>
      <c r="E41" s="15"/>
      <c r="F41" s="16">
        <v>90</v>
      </c>
      <c r="G41" s="15">
        <v>4936.5</v>
      </c>
      <c r="H41" s="17">
        <v>196.88888888888889</v>
      </c>
      <c r="I41" s="17"/>
      <c r="J41" s="16">
        <v>190</v>
      </c>
      <c r="K41" s="15">
        <v>10421.5</v>
      </c>
      <c r="L41" s="17">
        <v>197.31578947368422</v>
      </c>
      <c r="M41" s="44"/>
    </row>
    <row r="42" spans="1:13" ht="15" customHeight="1">
      <c r="A42" s="14" t="s">
        <v>88</v>
      </c>
      <c r="B42" s="28">
        <v>35</v>
      </c>
      <c r="C42" s="29">
        <v>1922</v>
      </c>
      <c r="D42" s="16"/>
      <c r="E42" s="15"/>
      <c r="F42" s="16">
        <v>35</v>
      </c>
      <c r="G42" s="15">
        <v>1922</v>
      </c>
      <c r="H42" s="17">
        <v>169.71696149843913</v>
      </c>
      <c r="I42" s="17"/>
      <c r="J42" s="16">
        <v>200</v>
      </c>
      <c r="K42" s="15">
        <v>10983.5</v>
      </c>
      <c r="L42" s="17">
        <v>170.92734556380026</v>
      </c>
      <c r="M42" s="44"/>
    </row>
    <row r="43" spans="1:13" ht="15" customHeight="1">
      <c r="A43" s="14" t="s">
        <v>89</v>
      </c>
      <c r="B43" s="28"/>
      <c r="C43" s="29"/>
      <c r="D43" s="16"/>
      <c r="E43" s="15"/>
      <c r="F43" s="16">
        <v>0</v>
      </c>
      <c r="G43" s="15">
        <v>0</v>
      </c>
      <c r="H43" s="17"/>
      <c r="I43" s="17"/>
      <c r="J43" s="16">
        <v>67</v>
      </c>
      <c r="K43" s="15">
        <v>3675.5</v>
      </c>
      <c r="L43" s="17">
        <v>227.69215072779213</v>
      </c>
      <c r="M43" s="44"/>
    </row>
    <row r="44" spans="1:13" ht="15" customHeight="1">
      <c r="A44" s="14" t="s">
        <v>90</v>
      </c>
      <c r="B44" s="28"/>
      <c r="C44" s="29"/>
      <c r="D44" s="16"/>
      <c r="E44" s="15"/>
      <c r="F44" s="16">
        <v>0</v>
      </c>
      <c r="G44" s="15">
        <v>0</v>
      </c>
      <c r="H44" s="17"/>
      <c r="I44" s="17"/>
      <c r="J44" s="16">
        <v>2</v>
      </c>
      <c r="K44" s="15">
        <v>9.5</v>
      </c>
      <c r="L44" s="17">
        <v>1000</v>
      </c>
      <c r="M44" s="44"/>
    </row>
    <row r="45" spans="1:13" ht="15" customHeight="1">
      <c r="A45" s="14" t="s">
        <v>91</v>
      </c>
      <c r="B45" s="28"/>
      <c r="C45" s="29"/>
      <c r="D45" s="16"/>
      <c r="E45" s="15"/>
      <c r="F45" s="16">
        <v>0</v>
      </c>
      <c r="G45" s="15">
        <v>0</v>
      </c>
      <c r="H45" s="17"/>
      <c r="I45" s="17"/>
      <c r="J45" s="16">
        <v>5</v>
      </c>
      <c r="K45" s="15">
        <v>249.2</v>
      </c>
      <c r="L45" s="17">
        <v>248</v>
      </c>
      <c r="M45" s="44"/>
    </row>
    <row r="46" spans="1:13" ht="15" customHeight="1">
      <c r="A46" s="14" t="s">
        <v>92</v>
      </c>
      <c r="B46" s="28"/>
      <c r="C46" s="29"/>
      <c r="D46" s="16"/>
      <c r="E46" s="15"/>
      <c r="F46" s="16">
        <v>0</v>
      </c>
      <c r="G46" s="15">
        <v>0</v>
      </c>
      <c r="H46" s="17"/>
      <c r="I46" s="17"/>
      <c r="J46" s="16">
        <v>90</v>
      </c>
      <c r="K46" s="15">
        <v>4941</v>
      </c>
      <c r="L46" s="17">
        <v>190.97844565877352</v>
      </c>
      <c r="M46" s="44"/>
    </row>
    <row r="47" spans="1:13" ht="15" customHeight="1">
      <c r="A47" s="14" t="s">
        <v>93</v>
      </c>
      <c r="B47" s="28"/>
      <c r="C47" s="29"/>
      <c r="D47" s="16"/>
      <c r="E47" s="15"/>
      <c r="F47" s="16">
        <v>0</v>
      </c>
      <c r="G47" s="15">
        <v>0</v>
      </c>
      <c r="H47" s="17"/>
      <c r="I47" s="17"/>
      <c r="J47" s="16">
        <v>40</v>
      </c>
      <c r="K47" s="15">
        <v>2194</v>
      </c>
      <c r="L47" s="17">
        <v>174.5</v>
      </c>
      <c r="M47" s="44"/>
    </row>
    <row r="48" spans="1:13" ht="15" customHeight="1">
      <c r="A48" s="14" t="s">
        <v>94</v>
      </c>
      <c r="B48" s="28"/>
      <c r="C48" s="29"/>
      <c r="D48" s="16"/>
      <c r="E48" s="15"/>
      <c r="F48" s="16">
        <v>0</v>
      </c>
      <c r="G48" s="15">
        <v>0</v>
      </c>
      <c r="H48" s="17"/>
      <c r="I48" s="17"/>
      <c r="J48" s="16">
        <v>16</v>
      </c>
      <c r="K48" s="15">
        <v>878.5</v>
      </c>
      <c r="L48" s="17">
        <v>217.18725099601593</v>
      </c>
      <c r="M48" s="44"/>
    </row>
    <row r="49" spans="1:13" ht="15" customHeight="1">
      <c r="A49" s="14" t="s">
        <v>95</v>
      </c>
      <c r="B49" s="28"/>
      <c r="C49" s="29"/>
      <c r="D49" s="16"/>
      <c r="E49" s="15"/>
      <c r="F49" s="16">
        <v>0</v>
      </c>
      <c r="G49" s="15">
        <v>0</v>
      </c>
      <c r="H49" s="17"/>
      <c r="I49" s="17"/>
      <c r="J49" s="16">
        <v>20</v>
      </c>
      <c r="K49" s="15">
        <v>1097</v>
      </c>
      <c r="L49" s="17">
        <v>164.4876937101185</v>
      </c>
      <c r="M49" s="44"/>
    </row>
    <row r="50" spans="1:13" ht="15" customHeight="1">
      <c r="A50" s="14" t="s">
        <v>96</v>
      </c>
      <c r="B50" s="28"/>
      <c r="C50" s="29"/>
      <c r="D50" s="16"/>
      <c r="E50" s="15"/>
      <c r="F50" s="16">
        <v>0</v>
      </c>
      <c r="G50" s="15">
        <v>0</v>
      </c>
      <c r="H50" s="17"/>
      <c r="I50" s="17"/>
      <c r="J50" s="16">
        <v>100</v>
      </c>
      <c r="K50" s="15">
        <v>5483.5</v>
      </c>
      <c r="L50" s="17">
        <v>235.0855293152184</v>
      </c>
      <c r="M50" s="44"/>
    </row>
    <row r="51" spans="1:13" ht="15" customHeight="1">
      <c r="A51" s="14" t="s">
        <v>97</v>
      </c>
      <c r="B51" s="28"/>
      <c r="C51" s="29"/>
      <c r="D51" s="16"/>
      <c r="E51" s="15"/>
      <c r="F51" s="16">
        <v>0</v>
      </c>
      <c r="G51" s="15">
        <v>0</v>
      </c>
      <c r="H51" s="17"/>
      <c r="I51" s="17"/>
      <c r="J51" s="16">
        <v>1</v>
      </c>
      <c r="K51" s="15">
        <v>54.5</v>
      </c>
      <c r="L51" s="17">
        <v>275</v>
      </c>
      <c r="M51" s="44"/>
    </row>
    <row r="52" spans="1:13" ht="15" customHeight="1">
      <c r="A52" s="14" t="s">
        <v>98</v>
      </c>
      <c r="B52" s="28"/>
      <c r="C52" s="29"/>
      <c r="D52" s="16"/>
      <c r="E52" s="15"/>
      <c r="F52" s="16">
        <v>0</v>
      </c>
      <c r="G52" s="15">
        <v>0</v>
      </c>
      <c r="H52" s="17"/>
      <c r="I52" s="17"/>
      <c r="J52" s="16">
        <v>10</v>
      </c>
      <c r="K52" s="15">
        <v>547</v>
      </c>
      <c r="L52" s="17">
        <v>166</v>
      </c>
      <c r="M52" s="44"/>
    </row>
    <row r="53" spans="1:13" ht="15" customHeight="1">
      <c r="A53" s="14" t="s">
        <v>99</v>
      </c>
      <c r="B53" s="28"/>
      <c r="C53" s="29"/>
      <c r="D53" s="16"/>
      <c r="E53" s="15"/>
      <c r="F53" s="16">
        <v>0</v>
      </c>
      <c r="G53" s="15">
        <v>0</v>
      </c>
      <c r="H53" s="17"/>
      <c r="I53" s="17"/>
      <c r="J53" s="16">
        <v>235</v>
      </c>
      <c r="K53" s="15">
        <v>12898</v>
      </c>
      <c r="L53" s="17">
        <v>177.9214994572802</v>
      </c>
      <c r="M53" s="44"/>
    </row>
    <row r="54" spans="1:13" ht="15" customHeight="1">
      <c r="A54" s="14" t="s">
        <v>100</v>
      </c>
      <c r="B54" s="28"/>
      <c r="C54" s="29"/>
      <c r="D54" s="16"/>
      <c r="E54" s="15"/>
      <c r="F54" s="16">
        <v>0</v>
      </c>
      <c r="G54" s="15">
        <v>0</v>
      </c>
      <c r="H54" s="17"/>
      <c r="I54" s="17"/>
      <c r="J54" s="16">
        <v>20</v>
      </c>
      <c r="K54" s="15">
        <v>1097</v>
      </c>
      <c r="L54" s="17">
        <v>207.5</v>
      </c>
      <c r="M54" s="44"/>
    </row>
    <row r="55" spans="1:13" ht="15" customHeight="1">
      <c r="A55" s="14" t="s">
        <v>101</v>
      </c>
      <c r="B55" s="28"/>
      <c r="C55" s="29"/>
      <c r="D55" s="16"/>
      <c r="E55" s="15"/>
      <c r="F55" s="16">
        <v>0</v>
      </c>
      <c r="G55" s="15">
        <v>0</v>
      </c>
      <c r="H55" s="17"/>
      <c r="I55" s="17"/>
      <c r="J55" s="16">
        <v>110</v>
      </c>
      <c r="K55" s="15">
        <v>5983.5</v>
      </c>
      <c r="L55" s="17">
        <v>172.42308013704354</v>
      </c>
      <c r="M55" s="44"/>
    </row>
    <row r="56" spans="1:13" ht="15" customHeight="1">
      <c r="A56" s="14" t="s">
        <v>102</v>
      </c>
      <c r="B56" s="28"/>
      <c r="C56" s="29"/>
      <c r="D56" s="16"/>
      <c r="E56" s="15"/>
      <c r="F56" s="16">
        <v>0</v>
      </c>
      <c r="G56" s="15">
        <v>0</v>
      </c>
      <c r="H56" s="17"/>
      <c r="I56" s="17"/>
      <c r="J56" s="16">
        <v>20</v>
      </c>
      <c r="K56" s="15">
        <v>1095.5</v>
      </c>
      <c r="L56" s="17">
        <v>287.98219990871746</v>
      </c>
      <c r="M56" s="44"/>
    </row>
    <row r="57" spans="1:13" ht="15" customHeight="1">
      <c r="A57" s="14" t="s">
        <v>103</v>
      </c>
      <c r="B57" s="28"/>
      <c r="C57" s="29"/>
      <c r="D57" s="16"/>
      <c r="E57" s="15"/>
      <c r="F57" s="16">
        <v>0</v>
      </c>
      <c r="G57" s="15">
        <v>0</v>
      </c>
      <c r="H57" s="17"/>
      <c r="I57" s="17"/>
      <c r="J57" s="16">
        <v>5</v>
      </c>
      <c r="K57" s="15">
        <v>274.5</v>
      </c>
      <c r="L57" s="17">
        <v>207</v>
      </c>
      <c r="M57" s="44"/>
    </row>
    <row r="58" spans="1:13" ht="15" customHeight="1">
      <c r="A58" s="14" t="s">
        <v>104</v>
      </c>
      <c r="B58" s="28"/>
      <c r="C58" s="29"/>
      <c r="D58" s="16"/>
      <c r="E58" s="15"/>
      <c r="F58" s="16">
        <v>0</v>
      </c>
      <c r="G58" s="15">
        <v>0</v>
      </c>
      <c r="H58" s="17"/>
      <c r="I58" s="17"/>
      <c r="J58" s="16">
        <v>10</v>
      </c>
      <c r="K58" s="15">
        <v>548.5</v>
      </c>
      <c r="L58" s="17">
        <v>273</v>
      </c>
      <c r="M58" s="44"/>
    </row>
    <row r="59" spans="1:13" ht="15" customHeight="1">
      <c r="A59" s="14" t="s">
        <v>105</v>
      </c>
      <c r="B59" s="28"/>
      <c r="C59" s="29"/>
      <c r="D59" s="16"/>
      <c r="E59" s="15"/>
      <c r="F59" s="16">
        <v>0</v>
      </c>
      <c r="G59" s="15">
        <v>0</v>
      </c>
      <c r="H59" s="17"/>
      <c r="I59" s="17"/>
      <c r="J59" s="16">
        <v>20</v>
      </c>
      <c r="K59" s="15">
        <v>1097</v>
      </c>
      <c r="L59" s="17">
        <v>228.5</v>
      </c>
      <c r="M59" s="44"/>
    </row>
    <row r="60" spans="1:13" ht="15" customHeight="1">
      <c r="A60" s="14" t="s">
        <v>106</v>
      </c>
      <c r="B60" s="28"/>
      <c r="C60" s="29"/>
      <c r="D60" s="16"/>
      <c r="E60" s="15"/>
      <c r="F60" s="16">
        <v>0</v>
      </c>
      <c r="G60" s="15">
        <v>0</v>
      </c>
      <c r="H60" s="17"/>
      <c r="I60" s="17"/>
      <c r="J60" s="16">
        <v>10</v>
      </c>
      <c r="K60" s="15">
        <v>550</v>
      </c>
      <c r="L60" s="17">
        <v>167</v>
      </c>
      <c r="M60" s="44"/>
    </row>
    <row r="61" spans="1:13" ht="15" customHeight="1">
      <c r="A61" s="14" t="s">
        <v>107</v>
      </c>
      <c r="B61" s="28"/>
      <c r="C61" s="29"/>
      <c r="D61" s="16"/>
      <c r="E61" s="15"/>
      <c r="F61" s="16">
        <v>0</v>
      </c>
      <c r="G61" s="15">
        <v>0</v>
      </c>
      <c r="H61" s="17"/>
      <c r="I61" s="17"/>
      <c r="J61" s="16">
        <v>20</v>
      </c>
      <c r="K61" s="15">
        <v>1097.7</v>
      </c>
      <c r="L61" s="17">
        <v>275.98341987792656</v>
      </c>
      <c r="M61" s="44"/>
    </row>
    <row r="62" spans="1:13" ht="15" customHeight="1">
      <c r="A62" s="14" t="s">
        <v>108</v>
      </c>
      <c r="B62" s="28"/>
      <c r="C62" s="29"/>
      <c r="D62" s="16"/>
      <c r="E62" s="15"/>
      <c r="F62" s="16">
        <v>0</v>
      </c>
      <c r="G62" s="15">
        <v>0</v>
      </c>
      <c r="H62" s="17"/>
      <c r="I62" s="17"/>
      <c r="J62" s="16">
        <v>77</v>
      </c>
      <c r="K62" s="15">
        <v>4226.8</v>
      </c>
      <c r="L62" s="17">
        <v>195.2427841393016</v>
      </c>
      <c r="M62" s="44"/>
    </row>
    <row r="63" spans="1:13" ht="15" customHeight="1">
      <c r="A63" s="14" t="s">
        <v>109</v>
      </c>
      <c r="B63" s="28"/>
      <c r="C63" s="29"/>
      <c r="D63" s="16"/>
      <c r="E63" s="15"/>
      <c r="F63" s="16">
        <v>0</v>
      </c>
      <c r="G63" s="15">
        <v>0</v>
      </c>
      <c r="H63" s="17"/>
      <c r="I63" s="17"/>
      <c r="J63" s="16">
        <v>20</v>
      </c>
      <c r="K63" s="15">
        <v>1097</v>
      </c>
      <c r="L63" s="17">
        <v>256.5</v>
      </c>
      <c r="M63" s="44"/>
    </row>
    <row r="64" spans="1:13" ht="15" customHeight="1">
      <c r="A64" s="14" t="s">
        <v>110</v>
      </c>
      <c r="B64" s="28"/>
      <c r="C64" s="29"/>
      <c r="D64" s="16"/>
      <c r="E64" s="15"/>
      <c r="F64" s="16">
        <v>0</v>
      </c>
      <c r="G64" s="15">
        <v>0</v>
      </c>
      <c r="H64" s="17"/>
      <c r="I64" s="17"/>
      <c r="J64" s="16">
        <v>40</v>
      </c>
      <c r="K64" s="15">
        <v>2194</v>
      </c>
      <c r="L64" s="17">
        <v>199</v>
      </c>
      <c r="M64" s="44"/>
    </row>
    <row r="65" spans="1:13" ht="15" customHeight="1">
      <c r="A65" s="14" t="s">
        <v>111</v>
      </c>
      <c r="B65" s="28"/>
      <c r="C65" s="29"/>
      <c r="D65" s="16"/>
      <c r="E65" s="15"/>
      <c r="F65" s="16">
        <v>0</v>
      </c>
      <c r="G65" s="15">
        <v>0</v>
      </c>
      <c r="H65" s="17"/>
      <c r="I65" s="17"/>
      <c r="J65" s="16">
        <v>16</v>
      </c>
      <c r="K65" s="15">
        <v>878</v>
      </c>
      <c r="L65" s="17">
        <v>239.26765375854214</v>
      </c>
      <c r="M65" s="44"/>
    </row>
    <row r="66" spans="1:13" ht="15" customHeight="1">
      <c r="A66" s="14" t="s">
        <v>112</v>
      </c>
      <c r="B66" s="28"/>
      <c r="C66" s="29"/>
      <c r="D66" s="34"/>
      <c r="E66" s="15"/>
      <c r="F66" s="16">
        <v>0</v>
      </c>
      <c r="G66" s="15">
        <v>0</v>
      </c>
      <c r="H66" s="17"/>
      <c r="I66" s="17"/>
      <c r="J66" s="16">
        <v>5</v>
      </c>
      <c r="K66" s="15">
        <v>274.2</v>
      </c>
      <c r="L66" s="17">
        <v>263.00000000000006</v>
      </c>
      <c r="M66" s="44"/>
    </row>
    <row r="67" spans="1:13" ht="15" customHeight="1">
      <c r="A67" s="14" t="s">
        <v>113</v>
      </c>
      <c r="B67" s="28"/>
      <c r="C67" s="29"/>
      <c r="D67" s="34"/>
      <c r="E67" s="15"/>
      <c r="F67" s="16">
        <v>0</v>
      </c>
      <c r="G67" s="15">
        <v>0</v>
      </c>
      <c r="H67" s="17"/>
      <c r="I67" s="17"/>
      <c r="J67" s="16">
        <v>40</v>
      </c>
      <c r="K67" s="15">
        <v>2146.8</v>
      </c>
      <c r="L67" s="17">
        <v>210.65101546487793</v>
      </c>
      <c r="M67" s="44"/>
    </row>
    <row r="68" spans="1:13" ht="15" customHeight="1">
      <c r="A68" s="14" t="s">
        <v>114</v>
      </c>
      <c r="B68" s="28"/>
      <c r="C68" s="29"/>
      <c r="D68" s="34"/>
      <c r="E68" s="15"/>
      <c r="F68" s="16">
        <v>0</v>
      </c>
      <c r="G68" s="15">
        <v>0</v>
      </c>
      <c r="H68" s="17"/>
      <c r="I68" s="17"/>
      <c r="J68" s="16">
        <v>10</v>
      </c>
      <c r="K68" s="15">
        <v>548.5</v>
      </c>
      <c r="L68" s="17">
        <v>280</v>
      </c>
      <c r="M68" s="44"/>
    </row>
    <row r="69" spans="1:13" ht="15" customHeight="1">
      <c r="A69" s="14" t="s">
        <v>115</v>
      </c>
      <c r="B69" s="28"/>
      <c r="C69" s="29"/>
      <c r="D69" s="16"/>
      <c r="E69" s="15"/>
      <c r="F69" s="16">
        <v>0</v>
      </c>
      <c r="G69" s="15">
        <v>0</v>
      </c>
      <c r="H69" s="17"/>
      <c r="I69" s="17"/>
      <c r="J69" s="16">
        <v>120</v>
      </c>
      <c r="K69" s="15">
        <v>6585</v>
      </c>
      <c r="L69" s="17">
        <v>188.07213363705392</v>
      </c>
      <c r="M69" s="44"/>
    </row>
    <row r="70" spans="1:13" ht="15" customHeight="1">
      <c r="A70" s="14" t="s">
        <v>116</v>
      </c>
      <c r="B70" s="28"/>
      <c r="C70" s="29"/>
      <c r="D70" s="16"/>
      <c r="E70" s="15"/>
      <c r="F70" s="16">
        <v>0</v>
      </c>
      <c r="G70" s="15">
        <v>0</v>
      </c>
      <c r="H70" s="17"/>
      <c r="I70" s="17"/>
      <c r="J70" s="16">
        <v>20</v>
      </c>
      <c r="K70" s="15">
        <v>1097</v>
      </c>
      <c r="L70" s="17">
        <v>199</v>
      </c>
      <c r="M70" s="44"/>
    </row>
    <row r="71" spans="1:13" ht="15" customHeight="1">
      <c r="A71" s="14" t="s">
        <v>117</v>
      </c>
      <c r="B71" s="28"/>
      <c r="C71" s="29"/>
      <c r="D71" s="16"/>
      <c r="E71" s="15"/>
      <c r="F71" s="16">
        <v>0</v>
      </c>
      <c r="G71" s="15">
        <v>0</v>
      </c>
      <c r="H71" s="17"/>
      <c r="I71" s="17"/>
      <c r="J71" s="16">
        <v>310</v>
      </c>
      <c r="K71" s="15">
        <v>17012.5</v>
      </c>
      <c r="L71" s="17">
        <v>199.35544452608377</v>
      </c>
      <c r="M71" s="44"/>
    </row>
    <row r="72" spans="1:13" ht="15" customHeight="1">
      <c r="A72" s="14" t="s">
        <v>118</v>
      </c>
      <c r="B72" s="28"/>
      <c r="C72" s="29"/>
      <c r="D72" s="16"/>
      <c r="E72" s="15"/>
      <c r="F72" s="16">
        <v>0</v>
      </c>
      <c r="G72" s="15">
        <v>0</v>
      </c>
      <c r="H72" s="17"/>
      <c r="I72" s="17"/>
      <c r="J72" s="16">
        <v>20</v>
      </c>
      <c r="K72" s="15">
        <v>1097</v>
      </c>
      <c r="L72" s="17">
        <v>206.5</v>
      </c>
      <c r="M72" s="44"/>
    </row>
    <row r="73" spans="1:13" ht="15" customHeight="1">
      <c r="A73" s="14" t="s">
        <v>119</v>
      </c>
      <c r="B73" s="28"/>
      <c r="C73" s="29"/>
      <c r="D73" s="16"/>
      <c r="E73" s="15"/>
      <c r="F73" s="16">
        <v>0</v>
      </c>
      <c r="G73" s="15">
        <v>0</v>
      </c>
      <c r="H73" s="17"/>
      <c r="I73" s="17"/>
      <c r="J73" s="16">
        <v>10</v>
      </c>
      <c r="K73" s="15">
        <v>548.5</v>
      </c>
      <c r="L73" s="17">
        <v>277</v>
      </c>
      <c r="M73" s="44"/>
    </row>
    <row r="74" spans="1:13" ht="15" customHeight="1">
      <c r="A74" s="14" t="s">
        <v>120</v>
      </c>
      <c r="B74" s="28"/>
      <c r="C74" s="29"/>
      <c r="D74" s="16"/>
      <c r="E74" s="15"/>
      <c r="F74" s="16">
        <v>0</v>
      </c>
      <c r="G74" s="15">
        <v>0</v>
      </c>
      <c r="H74" s="17"/>
      <c r="I74" s="17"/>
      <c r="J74" s="16">
        <v>65</v>
      </c>
      <c r="K74" s="15">
        <v>3517.5</v>
      </c>
      <c r="L74" s="17">
        <v>205.98948116560058</v>
      </c>
      <c r="M74" s="44"/>
    </row>
    <row r="75" spans="1:13" ht="15" customHeight="1">
      <c r="A75" s="14" t="s">
        <v>26</v>
      </c>
      <c r="B75" s="28">
        <v>1586</v>
      </c>
      <c r="C75" s="29">
        <v>86828</v>
      </c>
      <c r="D75" s="16">
        <v>409</v>
      </c>
      <c r="E75" s="15">
        <v>22338.600000000002</v>
      </c>
      <c r="F75" s="16">
        <v>1995</v>
      </c>
      <c r="G75" s="15">
        <v>109166.6</v>
      </c>
      <c r="H75" s="17">
        <v>207.14000344427689</v>
      </c>
      <c r="I75" s="17"/>
      <c r="J75" s="16">
        <v>11189</v>
      </c>
      <c r="K75" s="15">
        <v>612260.9</v>
      </c>
      <c r="L75" s="17">
        <v>200.16298558343348</v>
      </c>
      <c r="M75" s="44"/>
    </row>
    <row r="76" spans="1:13" ht="15" customHeight="1">
      <c r="A76" s="14" t="s">
        <v>31</v>
      </c>
      <c r="B76" s="28">
        <v>1586</v>
      </c>
      <c r="C76" s="29">
        <v>86828</v>
      </c>
      <c r="D76" s="16">
        <v>409</v>
      </c>
      <c r="E76" s="15">
        <v>22338.600000000002</v>
      </c>
      <c r="F76" s="16">
        <v>1995</v>
      </c>
      <c r="G76" s="15">
        <v>109166.6</v>
      </c>
      <c r="H76" s="17">
        <v>207.14000344427689</v>
      </c>
      <c r="I76" s="17"/>
      <c r="J76" s="16">
        <v>11189</v>
      </c>
      <c r="K76" s="15">
        <v>612260.9</v>
      </c>
      <c r="L76" s="17">
        <v>200.16298558343348</v>
      </c>
      <c r="M76" s="44"/>
    </row>
    <row r="77" spans="1:13" ht="15" customHeight="1">
      <c r="A77" s="14"/>
      <c r="B77" s="28"/>
      <c r="C77" s="29"/>
      <c r="D77" s="16"/>
      <c r="E77" s="15"/>
      <c r="F77" s="16"/>
      <c r="G77" s="15"/>
      <c r="H77" s="17"/>
      <c r="I77" s="17"/>
      <c r="J77" s="16"/>
      <c r="K77" s="15"/>
      <c r="L77" s="17"/>
      <c r="M77" s="44"/>
    </row>
    <row r="78" spans="1:13" ht="15" customHeight="1">
      <c r="A78" s="14" t="s">
        <v>121</v>
      </c>
      <c r="B78" s="28"/>
      <c r="C78" s="29"/>
      <c r="D78" s="16"/>
      <c r="E78" s="15"/>
      <c r="F78" s="16"/>
      <c r="G78" s="15"/>
      <c r="H78" s="17"/>
      <c r="I78" s="17"/>
      <c r="J78" s="16"/>
      <c r="K78" s="15"/>
      <c r="L78" s="17"/>
      <c r="M78" s="44"/>
    </row>
    <row r="79" spans="1:13" ht="15" customHeight="1">
      <c r="A79" s="14" t="s">
        <v>122</v>
      </c>
      <c r="B79" s="28"/>
      <c r="C79" s="29"/>
      <c r="D79" s="16"/>
      <c r="E79" s="15"/>
      <c r="F79" s="16"/>
      <c r="G79" s="15"/>
      <c r="H79" s="17"/>
      <c r="I79" s="17" t="s">
        <v>123</v>
      </c>
      <c r="J79" s="16"/>
      <c r="K79" s="15"/>
      <c r="L79" s="17"/>
      <c r="M79" s="44"/>
    </row>
    <row r="80" spans="1:13" ht="15" customHeight="1">
      <c r="A80" s="14" t="s">
        <v>124</v>
      </c>
      <c r="B80" s="28"/>
      <c r="C80" s="29"/>
      <c r="D80" s="16"/>
      <c r="E80" s="15"/>
      <c r="F80" s="16"/>
      <c r="G80" s="15"/>
      <c r="H80" s="17" t="s">
        <v>125</v>
      </c>
      <c r="I80" s="17"/>
      <c r="J80" s="16"/>
      <c r="K80" s="15"/>
      <c r="L80" s="17"/>
      <c r="M80" s="44"/>
    </row>
    <row r="81" spans="1:13" ht="15" customHeight="1">
      <c r="A81" s="14" t="s">
        <v>41</v>
      </c>
      <c r="B81" s="28"/>
      <c r="C81" s="29"/>
      <c r="D81" s="16"/>
      <c r="E81" s="15"/>
      <c r="F81" s="16"/>
      <c r="G81" s="15"/>
      <c r="H81" s="17"/>
      <c r="I81" s="17"/>
      <c r="J81" s="16"/>
      <c r="K81" s="15"/>
      <c r="L81" s="17"/>
      <c r="M81" s="44"/>
    </row>
    <row r="82" spans="1:13" ht="15" customHeight="1">
      <c r="A82" s="14" t="s">
        <v>42</v>
      </c>
      <c r="B82" s="28"/>
      <c r="C82" s="29"/>
      <c r="D82" s="16"/>
      <c r="E82" s="15"/>
      <c r="F82" s="16"/>
      <c r="G82" s="15"/>
      <c r="H82" s="17"/>
      <c r="I82" s="17"/>
      <c r="J82" s="16"/>
      <c r="K82" s="15"/>
      <c r="L82" s="17"/>
      <c r="M82" s="44"/>
    </row>
    <row r="83" spans="1:13" ht="15" customHeight="1">
      <c r="A83" s="14"/>
      <c r="B83" s="28"/>
      <c r="C83" s="29"/>
      <c r="D83" s="16"/>
      <c r="E83" s="15"/>
      <c r="F83" s="16"/>
      <c r="G83" s="15"/>
      <c r="H83" s="17"/>
      <c r="I83" s="17"/>
      <c r="J83" s="16"/>
      <c r="K83" s="15"/>
      <c r="L83" s="17"/>
      <c r="M83" s="44"/>
    </row>
    <row r="84" spans="1:13" ht="15" customHeight="1">
      <c r="A84" s="14"/>
      <c r="B84" s="28"/>
      <c r="C84" s="29"/>
      <c r="D84" s="16"/>
      <c r="E84" s="15"/>
      <c r="F84" s="16"/>
      <c r="G84" s="15"/>
      <c r="H84" s="17"/>
      <c r="I84" s="17"/>
      <c r="J84" s="16"/>
      <c r="K84" s="15"/>
      <c r="L84" s="17"/>
      <c r="M84" s="44"/>
    </row>
    <row r="85" spans="1:13" ht="15" customHeight="1">
      <c r="A85" s="14"/>
      <c r="B85" s="28"/>
      <c r="C85" s="29"/>
      <c r="D85" s="34"/>
      <c r="E85" s="15"/>
      <c r="F85" s="16"/>
      <c r="G85" s="15"/>
      <c r="H85" s="17"/>
      <c r="I85" s="17"/>
      <c r="J85" s="16"/>
      <c r="K85" s="15"/>
      <c r="L85" s="17"/>
      <c r="M85" s="44"/>
    </row>
    <row r="86" spans="1:13" ht="15" customHeight="1">
      <c r="A86" s="14"/>
      <c r="B86" s="28"/>
      <c r="C86" s="29"/>
      <c r="D86" s="16"/>
      <c r="E86" s="15"/>
      <c r="F86" s="16"/>
      <c r="G86" s="15"/>
      <c r="H86" s="17"/>
      <c r="I86" s="17"/>
      <c r="J86" s="16"/>
      <c r="K86" s="15"/>
      <c r="L86" s="17"/>
      <c r="M86" s="44"/>
    </row>
    <row r="87" spans="1:13" ht="15" customHeight="1">
      <c r="A87" s="14"/>
      <c r="B87" s="28"/>
      <c r="C87" s="29"/>
      <c r="D87" s="34"/>
      <c r="E87" s="15"/>
      <c r="F87" s="16"/>
      <c r="G87" s="15"/>
      <c r="H87" s="17"/>
      <c r="I87" s="17"/>
      <c r="J87" s="16"/>
      <c r="K87" s="15"/>
      <c r="L87" s="17"/>
      <c r="M87" s="44"/>
    </row>
    <row r="88" spans="1:13" ht="15" customHeight="1">
      <c r="A88" s="14"/>
      <c r="B88" s="28"/>
      <c r="C88" s="29"/>
      <c r="D88" s="16"/>
      <c r="E88" s="15"/>
      <c r="F88" s="16"/>
      <c r="G88" s="15"/>
      <c r="H88" s="17"/>
      <c r="I88" s="17"/>
      <c r="J88" s="16"/>
      <c r="K88" s="15"/>
      <c r="L88" s="17"/>
      <c r="M88" s="44"/>
    </row>
    <row r="89" spans="1:13" ht="15" customHeight="1">
      <c r="A89" s="14"/>
      <c r="B89" s="28"/>
      <c r="C89" s="29"/>
      <c r="D89" s="16"/>
      <c r="E89" s="15"/>
      <c r="F89" s="16"/>
      <c r="G89" s="15"/>
      <c r="H89" s="17"/>
      <c r="I89" s="17"/>
      <c r="J89" s="16"/>
      <c r="K89" s="15"/>
      <c r="L89" s="17"/>
      <c r="M89" s="44"/>
    </row>
    <row r="90" spans="1:13" ht="15" customHeight="1">
      <c r="A90" s="14"/>
      <c r="B90" s="28"/>
      <c r="C90" s="29"/>
      <c r="D90" s="16"/>
      <c r="E90" s="15"/>
      <c r="F90" s="16"/>
      <c r="G90" s="15"/>
      <c r="H90" s="17"/>
      <c r="I90" s="17"/>
      <c r="J90" s="16"/>
      <c r="K90" s="15"/>
      <c r="L90" s="17"/>
      <c r="M90" s="44"/>
    </row>
    <row r="91" spans="1:13" ht="15" customHeight="1">
      <c r="A91" s="14"/>
      <c r="B91" s="28"/>
      <c r="C91" s="29"/>
      <c r="D91" s="16"/>
      <c r="E91" s="15"/>
      <c r="F91" s="16"/>
      <c r="G91" s="15"/>
      <c r="H91" s="17"/>
      <c r="I91" s="17"/>
      <c r="J91" s="16"/>
      <c r="K91" s="15"/>
      <c r="L91" s="17"/>
      <c r="M91" s="44"/>
    </row>
    <row r="92" spans="1:13" ht="15" customHeight="1">
      <c r="A92" s="14"/>
      <c r="B92" s="28"/>
      <c r="C92" s="29"/>
      <c r="D92" s="16"/>
      <c r="E92" s="15"/>
      <c r="F92" s="16"/>
      <c r="G92" s="15"/>
      <c r="H92" s="17"/>
      <c r="I92" s="17"/>
      <c r="J92" s="16"/>
      <c r="K92" s="15"/>
      <c r="L92" s="17"/>
      <c r="M92" s="44"/>
    </row>
    <row r="93" spans="1:13" ht="15" customHeight="1">
      <c r="A93" s="14"/>
      <c r="B93" s="28"/>
      <c r="C93" s="29"/>
      <c r="D93" s="34"/>
      <c r="E93" s="29"/>
      <c r="F93" s="16"/>
      <c r="G93" s="15"/>
      <c r="H93" s="17"/>
      <c r="I93" s="17"/>
      <c r="J93" s="16"/>
      <c r="K93" s="15"/>
      <c r="L93" s="17"/>
      <c r="M93" s="44"/>
    </row>
    <row r="94" spans="1:13" ht="15" customHeight="1">
      <c r="A94" s="14"/>
      <c r="B94" s="28"/>
      <c r="C94" s="29"/>
      <c r="D94" s="34"/>
      <c r="E94" s="29"/>
      <c r="F94" s="16"/>
      <c r="G94" s="15"/>
      <c r="H94" s="17"/>
      <c r="I94" s="17"/>
      <c r="J94" s="16"/>
      <c r="K94" s="15"/>
      <c r="L94" s="17"/>
      <c r="M94" s="44"/>
    </row>
    <row r="95" spans="1:13" ht="15" customHeight="1">
      <c r="A95" s="14"/>
      <c r="B95" s="28"/>
      <c r="C95" s="29"/>
      <c r="D95" s="34"/>
      <c r="E95" s="29"/>
      <c r="F95" s="16"/>
      <c r="G95" s="15"/>
      <c r="H95" s="17"/>
      <c r="I95" s="17"/>
      <c r="J95" s="16"/>
      <c r="K95" s="15"/>
      <c r="L95" s="17"/>
      <c r="M95" s="44"/>
    </row>
    <row r="96" spans="1:13" ht="15" customHeight="1">
      <c r="A96" s="14"/>
      <c r="B96" s="28"/>
      <c r="C96" s="29"/>
      <c r="D96" s="16"/>
      <c r="E96" s="15"/>
      <c r="F96" s="16"/>
      <c r="G96" s="15"/>
      <c r="H96" s="17"/>
      <c r="I96" s="17"/>
      <c r="J96" s="16"/>
      <c r="K96" s="15"/>
      <c r="L96" s="17"/>
      <c r="M96" s="44"/>
    </row>
    <row r="97" spans="1:13" ht="15" customHeight="1">
      <c r="A97" s="14"/>
      <c r="B97" s="28"/>
      <c r="C97" s="29"/>
      <c r="D97" s="16"/>
      <c r="E97" s="15"/>
      <c r="F97" s="16"/>
      <c r="G97" s="15"/>
      <c r="H97" s="17"/>
      <c r="I97" s="17"/>
      <c r="J97" s="16"/>
      <c r="K97" s="15"/>
      <c r="L97" s="17"/>
      <c r="M97" s="44"/>
    </row>
    <row r="98" spans="1:13" ht="15" customHeight="1">
      <c r="A98" s="14"/>
      <c r="B98" s="28"/>
      <c r="C98" s="29"/>
      <c r="D98" s="16"/>
      <c r="E98" s="15"/>
      <c r="F98" s="16"/>
      <c r="G98" s="15"/>
      <c r="H98" s="17"/>
      <c r="I98" s="17"/>
      <c r="J98" s="16"/>
      <c r="K98" s="15"/>
      <c r="L98" s="17"/>
      <c r="M98" s="44"/>
    </row>
    <row r="99" spans="1:13" ht="15" customHeight="1">
      <c r="A99" s="14"/>
      <c r="B99" s="28"/>
      <c r="C99" s="29"/>
      <c r="D99" s="16"/>
      <c r="E99" s="15"/>
      <c r="F99" s="16"/>
      <c r="G99" s="15"/>
      <c r="H99" s="17"/>
      <c r="I99" s="17"/>
      <c r="J99" s="16"/>
      <c r="K99" s="15"/>
      <c r="L99" s="17"/>
      <c r="M99" s="44"/>
    </row>
    <row r="100" spans="1:13" ht="15" customHeight="1">
      <c r="A100" s="14"/>
      <c r="B100" s="28"/>
      <c r="C100" s="29"/>
      <c r="D100" s="16"/>
      <c r="E100" s="15"/>
      <c r="F100" s="16"/>
      <c r="G100" s="15"/>
      <c r="H100" s="17"/>
      <c r="I100" s="17"/>
      <c r="J100" s="16"/>
      <c r="K100" s="15"/>
      <c r="L100" s="17"/>
      <c r="M100" s="44"/>
    </row>
    <row r="101" spans="1:13" ht="15" customHeight="1">
      <c r="A101" s="14"/>
      <c r="B101" s="28"/>
      <c r="C101" s="29"/>
      <c r="D101" s="16"/>
      <c r="E101" s="15"/>
      <c r="F101" s="16"/>
      <c r="G101" s="15"/>
      <c r="H101" s="17"/>
      <c r="I101" s="17"/>
      <c r="J101" s="16"/>
      <c r="K101" s="15"/>
      <c r="L101" s="17"/>
      <c r="M101" s="44"/>
    </row>
    <row r="102" spans="1:13" ht="15" customHeight="1">
      <c r="A102" s="14"/>
      <c r="B102" s="28"/>
      <c r="C102" s="29"/>
      <c r="D102" s="16"/>
      <c r="E102" s="15"/>
      <c r="F102" s="16"/>
      <c r="G102" s="15"/>
      <c r="H102" s="17"/>
      <c r="I102" s="17"/>
      <c r="J102" s="16"/>
      <c r="K102" s="15"/>
      <c r="L102" s="17"/>
      <c r="M102" s="44"/>
    </row>
    <row r="103" spans="1:13" ht="15" customHeight="1">
      <c r="A103" s="14"/>
      <c r="B103" s="28"/>
      <c r="C103" s="29"/>
      <c r="D103" s="16"/>
      <c r="E103" s="15"/>
      <c r="F103" s="16"/>
      <c r="G103" s="15"/>
      <c r="H103" s="17"/>
      <c r="I103" s="17"/>
      <c r="J103" s="16"/>
      <c r="K103" s="15"/>
      <c r="L103" s="17"/>
      <c r="M103" s="44"/>
    </row>
    <row r="104" spans="1:13" ht="15" customHeight="1">
      <c r="A104" s="14"/>
      <c r="B104" s="30"/>
      <c r="C104" s="27"/>
      <c r="D104" s="31"/>
      <c r="E104" s="32"/>
      <c r="F104" s="16"/>
      <c r="G104" s="15"/>
      <c r="H104" s="17"/>
      <c r="I104" s="17"/>
      <c r="J104" s="16"/>
      <c r="K104" s="15"/>
      <c r="L104" s="17"/>
      <c r="M104" s="4"/>
    </row>
    <row r="105" spans="1:13" ht="15" customHeight="1">
      <c r="A105" s="14"/>
      <c r="B105" s="30"/>
      <c r="C105" s="27"/>
      <c r="D105" s="31"/>
      <c r="E105" s="32"/>
      <c r="F105" s="16"/>
      <c r="G105" s="15"/>
      <c r="H105" s="17"/>
      <c r="I105" s="17"/>
      <c r="J105" s="16"/>
      <c r="K105" s="15"/>
      <c r="L105" s="17"/>
      <c r="M105" s="4"/>
    </row>
    <row r="106" spans="1:13" ht="15" customHeight="1">
      <c r="A106" s="14"/>
      <c r="B106" s="28"/>
      <c r="C106" s="29"/>
      <c r="D106" s="16"/>
      <c r="E106" s="15"/>
      <c r="F106" s="16"/>
      <c r="G106" s="15"/>
      <c r="H106" s="17"/>
      <c r="I106" s="17"/>
      <c r="J106" s="16"/>
      <c r="K106" s="15"/>
      <c r="L106" s="17"/>
      <c r="M106" s="4"/>
    </row>
    <row r="107" spans="1:13" ht="15" customHeight="1">
      <c r="A107" s="14"/>
      <c r="B107" s="16"/>
      <c r="C107" s="15"/>
      <c r="D107" s="16"/>
      <c r="E107" s="16"/>
      <c r="F107" s="16"/>
      <c r="G107" s="15"/>
      <c r="H107" s="17"/>
      <c r="I107" s="17"/>
      <c r="J107" s="16"/>
      <c r="K107" s="15"/>
      <c r="L107" s="17"/>
      <c r="M107" s="4"/>
    </row>
    <row r="108" spans="1:13" ht="15" customHeight="1">
      <c r="A108" s="14"/>
      <c r="B108" s="28"/>
      <c r="C108" s="28"/>
      <c r="D108" s="28"/>
      <c r="E108" s="28"/>
      <c r="F108" s="28"/>
      <c r="G108" s="28"/>
      <c r="H108" s="17"/>
      <c r="I108" s="17"/>
      <c r="J108" s="16"/>
      <c r="K108" s="15"/>
      <c r="L108" s="17"/>
      <c r="M108" s="4"/>
    </row>
    <row r="109" spans="1:13" ht="15" customHeight="1">
      <c r="A109" s="14"/>
      <c r="B109" s="28"/>
      <c r="C109" s="29"/>
      <c r="D109" s="16"/>
      <c r="E109" s="15"/>
      <c r="F109" s="16"/>
      <c r="G109" s="15"/>
      <c r="H109" s="17"/>
      <c r="I109" s="17"/>
      <c r="J109" s="16"/>
      <c r="K109" s="15"/>
      <c r="L109" s="17"/>
      <c r="M109" s="4"/>
    </row>
    <row r="110" spans="1:13" ht="15" customHeight="1">
      <c r="A110" s="35"/>
      <c r="B110" s="36"/>
      <c r="C110" s="37"/>
      <c r="D110" s="36"/>
      <c r="E110" s="37"/>
      <c r="F110" s="36"/>
      <c r="G110" s="37"/>
      <c r="H110" s="38"/>
      <c r="I110" s="35"/>
      <c r="J110" s="36"/>
      <c r="K110" s="37"/>
      <c r="L110" s="38"/>
      <c r="M110" s="4"/>
    </row>
    <row r="111" spans="1:13" ht="15" customHeight="1">
      <c r="A111" s="35"/>
      <c r="B111" s="36"/>
      <c r="C111" s="37"/>
      <c r="D111" s="36"/>
      <c r="E111" s="37"/>
      <c r="F111" s="36"/>
      <c r="G111" s="37"/>
      <c r="H111" s="38"/>
      <c r="I111" s="35"/>
      <c r="J111" s="36"/>
      <c r="K111" s="37"/>
      <c r="L111" s="38"/>
      <c r="M111" s="4"/>
    </row>
    <row r="112" spans="1:13" ht="15" customHeight="1">
      <c r="A112" s="35"/>
      <c r="B112" s="36"/>
      <c r="C112" s="37"/>
      <c r="D112" s="36"/>
      <c r="E112" s="37"/>
      <c r="F112" s="36"/>
      <c r="G112" s="37"/>
      <c r="H112" s="38"/>
      <c r="I112" s="35"/>
      <c r="J112" s="36"/>
      <c r="K112" s="37"/>
      <c r="L112" s="38"/>
      <c r="M112" s="4"/>
    </row>
    <row r="113" spans="1:13" ht="15" customHeight="1">
      <c r="A113" s="35"/>
      <c r="B113" s="36"/>
      <c r="C113" s="37"/>
      <c r="D113" s="36"/>
      <c r="E113" s="37"/>
      <c r="F113" s="36"/>
      <c r="G113" s="37"/>
      <c r="H113" s="38"/>
      <c r="I113" s="35"/>
      <c r="J113" s="36"/>
      <c r="K113" s="37"/>
      <c r="L113" s="38"/>
      <c r="M113" s="4"/>
    </row>
    <row r="114" spans="1:13" ht="15" customHeight="1">
      <c r="A114" s="35"/>
      <c r="B114" s="36"/>
      <c r="C114" s="37"/>
      <c r="D114" s="36"/>
      <c r="E114" s="37"/>
      <c r="F114" s="36"/>
      <c r="G114" s="37"/>
      <c r="H114" s="38"/>
      <c r="I114" s="35"/>
      <c r="J114" s="36"/>
      <c r="K114" s="37"/>
      <c r="L114" s="38"/>
      <c r="M114" s="4"/>
    </row>
    <row r="115" spans="1:13" ht="15" customHeight="1">
      <c r="A115" s="35"/>
      <c r="B115" s="36"/>
      <c r="C115" s="37"/>
      <c r="D115" s="36"/>
      <c r="E115" s="37"/>
      <c r="F115" s="36"/>
      <c r="G115" s="37"/>
      <c r="H115" s="38"/>
      <c r="I115" s="35"/>
      <c r="J115" s="36"/>
      <c r="K115" s="37"/>
      <c r="L115" s="38"/>
      <c r="M115" s="4"/>
    </row>
    <row r="116" spans="1:13" ht="15" customHeight="1">
      <c r="A116" s="35"/>
      <c r="B116" s="36"/>
      <c r="C116" s="37"/>
      <c r="D116" s="36"/>
      <c r="E116" s="37"/>
      <c r="F116" s="36"/>
      <c r="G116" s="37"/>
      <c r="H116" s="38"/>
      <c r="I116" s="35"/>
      <c r="J116" s="36"/>
      <c r="K116" s="38"/>
      <c r="L116" s="38"/>
      <c r="M116" s="59"/>
    </row>
    <row r="117" spans="1:13" ht="15" customHeight="1">
      <c r="A117" s="35"/>
      <c r="B117" s="36"/>
      <c r="C117" s="37"/>
      <c r="D117" s="36"/>
      <c r="E117" s="37"/>
      <c r="F117" s="36"/>
      <c r="G117" s="37"/>
      <c r="H117" s="38"/>
      <c r="I117" s="35"/>
      <c r="J117" s="36"/>
      <c r="K117" s="37"/>
      <c r="L117" s="38"/>
      <c r="M117" s="4"/>
    </row>
    <row r="118" spans="1:13" ht="15" customHeight="1">
      <c r="A118" s="35"/>
      <c r="B118" s="36"/>
      <c r="C118" s="37"/>
      <c r="D118" s="36"/>
      <c r="E118" s="37"/>
      <c r="F118" s="36"/>
      <c r="G118" s="37"/>
      <c r="H118" s="38"/>
      <c r="I118" s="35"/>
      <c r="J118" s="36"/>
      <c r="K118" s="37"/>
      <c r="L118" s="38"/>
      <c r="M118" s="4"/>
    </row>
    <row r="119" spans="1:13" ht="15" customHeight="1">
      <c r="A119" s="35"/>
      <c r="B119" s="36"/>
      <c r="C119" s="37"/>
      <c r="D119" s="36"/>
      <c r="E119" s="37"/>
      <c r="F119" s="36"/>
      <c r="G119" s="37"/>
      <c r="H119" s="38"/>
      <c r="I119" s="35"/>
      <c r="J119" s="36"/>
      <c r="K119" s="37"/>
      <c r="L119" s="38"/>
      <c r="M119" s="4"/>
    </row>
    <row r="120" spans="1:13" ht="15" customHeight="1">
      <c r="A120" s="35"/>
      <c r="B120" s="36"/>
      <c r="C120" s="37"/>
      <c r="D120" s="36"/>
      <c r="E120" s="37"/>
      <c r="F120" s="36"/>
      <c r="G120" s="36"/>
      <c r="H120" s="36"/>
      <c r="I120" s="36"/>
      <c r="J120" s="36"/>
      <c r="K120" s="36"/>
      <c r="L120" s="36"/>
      <c r="M120" s="4"/>
    </row>
    <row r="121" spans="1:13" ht="15" customHeight="1">
      <c r="A121" s="35"/>
      <c r="B121" s="36"/>
      <c r="C121" s="37"/>
      <c r="D121" s="36"/>
      <c r="E121" s="37"/>
      <c r="F121" s="36"/>
      <c r="G121" s="37"/>
      <c r="H121" s="38"/>
      <c r="I121" s="35"/>
      <c r="J121" s="36"/>
      <c r="K121" s="37"/>
      <c r="L121" s="38"/>
      <c r="M121" s="4"/>
    </row>
    <row r="122" spans="1:13" ht="15" customHeight="1">
      <c r="A122" s="35"/>
      <c r="B122" s="36"/>
      <c r="C122" s="37"/>
      <c r="D122" s="36"/>
      <c r="E122" s="37"/>
      <c r="F122" s="36"/>
      <c r="G122" s="37"/>
      <c r="H122" s="38"/>
      <c r="I122" s="35"/>
      <c r="J122" s="36"/>
      <c r="K122" s="37"/>
      <c r="L122" s="38"/>
      <c r="M122" s="4"/>
    </row>
    <row r="123" spans="1:13" ht="15" customHeight="1">
      <c r="A123" s="8"/>
      <c r="B123" s="9"/>
      <c r="C123" s="10"/>
      <c r="D123" s="9"/>
      <c r="E123" s="10"/>
      <c r="F123" s="9"/>
      <c r="G123" s="10"/>
      <c r="H123" s="11"/>
      <c r="I123" s="8"/>
      <c r="J123" s="9"/>
      <c r="K123" s="10"/>
      <c r="L123" s="11"/>
      <c r="M123" s="4"/>
    </row>
    <row r="124" spans="1:13" ht="15" customHeight="1">
      <c r="A124" s="8"/>
      <c r="B124" s="9"/>
      <c r="C124" s="10"/>
      <c r="D124" s="9"/>
      <c r="E124" s="10"/>
      <c r="F124" s="9"/>
      <c r="G124" s="10"/>
      <c r="H124" s="11"/>
      <c r="I124" s="8"/>
      <c r="J124" s="9"/>
      <c r="K124" s="10"/>
      <c r="L124" s="11"/>
      <c r="M124" s="4"/>
    </row>
    <row r="125" spans="1:13" ht="15" customHeight="1">
      <c r="A125" s="8"/>
      <c r="B125" s="9"/>
      <c r="C125" s="10"/>
      <c r="D125" s="9"/>
      <c r="E125" s="10"/>
      <c r="F125" s="9"/>
      <c r="G125" s="10"/>
      <c r="H125" s="11"/>
      <c r="I125" s="8"/>
      <c r="J125" s="9"/>
      <c r="K125" s="10"/>
      <c r="L125" s="11"/>
      <c r="M125" s="4"/>
    </row>
    <row r="126" spans="1:13" ht="15" customHeight="1">
      <c r="A126" s="4"/>
      <c r="B126" s="5"/>
      <c r="C126" s="6"/>
      <c r="D126" s="5"/>
      <c r="E126" s="6"/>
      <c r="F126" s="5"/>
      <c r="G126" s="6"/>
      <c r="H126" s="7"/>
      <c r="I126" s="4"/>
      <c r="J126" s="5"/>
      <c r="K126" s="6"/>
      <c r="L126" s="7"/>
      <c r="M126" s="4"/>
    </row>
    <row r="127" spans="1:13" ht="15" customHeight="1">
      <c r="A127" s="4"/>
      <c r="B127" s="5"/>
      <c r="C127" s="6"/>
      <c r="D127" s="5"/>
      <c r="E127" s="6"/>
      <c r="F127" s="5"/>
      <c r="G127" s="6"/>
      <c r="H127" s="7"/>
      <c r="I127" s="4"/>
      <c r="J127" s="5"/>
      <c r="K127" s="6"/>
      <c r="L127" s="7"/>
      <c r="M127" s="4"/>
    </row>
    <row r="128" spans="1:13" ht="15" customHeight="1">
      <c r="A128" s="4"/>
      <c r="B128" s="5"/>
      <c r="C128" s="6"/>
      <c r="D128" s="5"/>
      <c r="E128" s="6"/>
      <c r="F128" s="5"/>
      <c r="G128" s="6"/>
      <c r="H128" s="7"/>
      <c r="I128" s="4"/>
      <c r="J128" s="5"/>
      <c r="K128" s="6"/>
      <c r="L128" s="7"/>
      <c r="M128" s="4"/>
    </row>
    <row r="129" spans="1:13" ht="15" customHeight="1">
      <c r="A129" s="4"/>
      <c r="B129" s="5"/>
      <c r="C129" s="6"/>
      <c r="D129" s="5"/>
      <c r="E129" s="6"/>
      <c r="F129" s="5"/>
      <c r="G129" s="6"/>
      <c r="H129" s="7"/>
      <c r="I129" s="4"/>
      <c r="J129" s="5"/>
      <c r="K129" s="6"/>
      <c r="L129" s="7"/>
      <c r="M129" s="4"/>
    </row>
    <row r="130" spans="1:13" ht="15" customHeight="1">
      <c r="A130" s="4"/>
      <c r="B130" s="5"/>
      <c r="C130" s="6"/>
      <c r="D130" s="5"/>
      <c r="E130" s="6"/>
      <c r="F130" s="5"/>
      <c r="G130" s="6"/>
      <c r="H130" s="7"/>
      <c r="I130" s="4"/>
      <c r="J130" s="5"/>
      <c r="K130" s="6"/>
      <c r="L130" s="7"/>
      <c r="M130" s="4"/>
    </row>
    <row r="131" spans="1:13" ht="15" customHeight="1">
      <c r="A131" s="4"/>
      <c r="B131" s="5"/>
      <c r="C131" s="6"/>
      <c r="D131" s="5"/>
      <c r="E131" s="6"/>
      <c r="F131" s="5"/>
      <c r="G131" s="6"/>
      <c r="H131" s="7"/>
      <c r="I131" s="4"/>
      <c r="J131" s="5"/>
      <c r="K131" s="6"/>
      <c r="L131" s="7"/>
      <c r="M131" s="4"/>
    </row>
    <row r="132" spans="1:13" ht="15" customHeight="1">
      <c r="A132" s="4"/>
      <c r="B132" s="5"/>
      <c r="C132" s="6"/>
      <c r="D132" s="5"/>
      <c r="E132" s="6"/>
      <c r="F132" s="5"/>
      <c r="G132" s="6"/>
      <c r="H132" s="7"/>
      <c r="I132" s="4"/>
      <c r="J132" s="5"/>
      <c r="K132" s="6"/>
      <c r="L132" s="7"/>
      <c r="M132" s="4"/>
    </row>
    <row r="133" spans="1:13" ht="15" customHeight="1">
      <c r="A133" s="4"/>
      <c r="B133" s="5"/>
      <c r="C133" s="6"/>
      <c r="D133" s="5"/>
      <c r="E133" s="6"/>
      <c r="F133" s="5"/>
      <c r="G133" s="6"/>
      <c r="H133" s="7"/>
      <c r="I133" s="4"/>
      <c r="J133" s="5"/>
      <c r="K133" s="6"/>
      <c r="L133" s="7"/>
      <c r="M133" s="4"/>
    </row>
    <row r="134" spans="1:13" ht="15" customHeight="1">
      <c r="A134" s="4"/>
      <c r="B134" s="5"/>
      <c r="C134" s="6"/>
      <c r="D134" s="5"/>
      <c r="E134" s="6"/>
      <c r="F134" s="5"/>
      <c r="G134" s="6"/>
      <c r="H134" s="7"/>
      <c r="I134" s="4"/>
      <c r="J134" s="5"/>
      <c r="K134" s="6"/>
      <c r="L134" s="7"/>
      <c r="M134" s="4"/>
    </row>
    <row r="135" spans="1:13" ht="15" customHeight="1">
      <c r="A135" s="4"/>
      <c r="B135" s="5"/>
      <c r="C135" s="6"/>
      <c r="D135" s="5"/>
      <c r="E135" s="6"/>
      <c r="F135" s="5"/>
      <c r="G135" s="6"/>
      <c r="H135" s="7"/>
      <c r="I135" s="4"/>
      <c r="J135" s="5"/>
      <c r="K135" s="6"/>
      <c r="L135" s="7"/>
      <c r="M135" s="4"/>
    </row>
    <row r="136" spans="1:13" ht="15" customHeight="1">
      <c r="A136" s="4"/>
      <c r="B136" s="5"/>
      <c r="C136" s="6"/>
      <c r="D136" s="5"/>
      <c r="E136" s="6"/>
      <c r="F136" s="5"/>
      <c r="G136" s="6"/>
      <c r="H136" s="7"/>
      <c r="I136" s="4"/>
      <c r="J136" s="5"/>
      <c r="K136" s="6"/>
      <c r="L136" s="7"/>
      <c r="M136" s="4"/>
    </row>
    <row r="137" spans="1:13" ht="15" customHeight="1">
      <c r="A137" s="4"/>
      <c r="B137" s="5"/>
      <c r="C137" s="6"/>
      <c r="D137" s="5"/>
      <c r="E137" s="6"/>
      <c r="F137" s="5"/>
      <c r="G137" s="6"/>
      <c r="H137" s="7"/>
      <c r="I137" s="4"/>
      <c r="J137" s="5"/>
      <c r="K137" s="6"/>
      <c r="L137" s="7"/>
      <c r="M137" s="4"/>
    </row>
    <row r="138" spans="1:13" ht="15" customHeight="1">
      <c r="A138" s="4"/>
      <c r="B138" s="5"/>
      <c r="C138" s="6"/>
      <c r="D138" s="5"/>
      <c r="E138" s="6"/>
      <c r="F138" s="5"/>
      <c r="G138" s="6"/>
      <c r="H138" s="7"/>
      <c r="I138" s="4"/>
      <c r="J138" s="5"/>
      <c r="K138" s="6"/>
      <c r="L138" s="7"/>
      <c r="M138" s="4"/>
    </row>
    <row r="139" spans="1:13" ht="15" customHeight="1">
      <c r="A139" s="4"/>
      <c r="B139" s="5"/>
      <c r="C139" s="6"/>
      <c r="D139" s="5"/>
      <c r="E139" s="6"/>
      <c r="F139" s="5"/>
      <c r="G139" s="6"/>
      <c r="H139" s="7"/>
      <c r="I139" s="4"/>
      <c r="J139" s="5"/>
      <c r="K139" s="6"/>
      <c r="L139" s="7"/>
      <c r="M139" s="4"/>
    </row>
    <row r="140" spans="1:13" ht="15" customHeight="1">
      <c r="A140" s="4"/>
      <c r="B140" s="5"/>
      <c r="C140" s="6"/>
      <c r="D140" s="5"/>
      <c r="E140" s="6"/>
      <c r="F140" s="5"/>
      <c r="G140" s="6"/>
      <c r="H140" s="7"/>
      <c r="I140" s="4"/>
      <c r="J140" s="5"/>
      <c r="K140" s="6"/>
      <c r="L140" s="7"/>
      <c r="M140" s="4"/>
    </row>
    <row r="141" spans="1:13" ht="15" customHeight="1">
      <c r="A141" s="4"/>
      <c r="B141" s="5"/>
      <c r="C141" s="6"/>
      <c r="D141" s="5"/>
      <c r="E141" s="6"/>
      <c r="F141" s="5"/>
      <c r="G141" s="6"/>
      <c r="H141" s="7"/>
      <c r="I141" s="4"/>
      <c r="J141" s="5"/>
      <c r="K141" s="6"/>
      <c r="L141" s="7"/>
      <c r="M141" s="4"/>
    </row>
    <row r="142" spans="1:13" ht="15" customHeight="1">
      <c r="A142" s="4"/>
      <c r="B142" s="5"/>
      <c r="C142" s="6"/>
      <c r="D142" s="5"/>
      <c r="E142" s="6"/>
      <c r="F142" s="5"/>
      <c r="G142" s="6"/>
      <c r="H142" s="7"/>
      <c r="I142" s="4"/>
      <c r="J142" s="5"/>
      <c r="K142" s="6"/>
      <c r="L142" s="7"/>
      <c r="M142" s="4"/>
    </row>
    <row r="143" spans="1:13" ht="15" customHeight="1">
      <c r="A143" s="4"/>
      <c r="B143" s="5"/>
      <c r="C143" s="6"/>
      <c r="D143" s="5"/>
      <c r="E143" s="6"/>
      <c r="F143" s="5"/>
      <c r="G143" s="6"/>
      <c r="H143" s="7"/>
      <c r="I143" s="4"/>
      <c r="J143" s="5"/>
      <c r="K143" s="6"/>
      <c r="L143" s="7"/>
      <c r="M143" s="4"/>
    </row>
    <row r="144" spans="1:13" ht="15" customHeight="1">
      <c r="A144" s="4"/>
      <c r="B144" s="5"/>
      <c r="C144" s="6"/>
      <c r="D144" s="5"/>
      <c r="E144" s="6"/>
      <c r="F144" s="5"/>
      <c r="G144" s="6"/>
      <c r="H144" s="7"/>
      <c r="I144" s="4"/>
      <c r="J144" s="5"/>
      <c r="K144" s="6"/>
      <c r="L144" s="7"/>
      <c r="M144" s="4"/>
    </row>
    <row r="145" spans="1:13" ht="15" customHeight="1">
      <c r="A145" s="4"/>
      <c r="B145" s="5"/>
      <c r="C145" s="6"/>
      <c r="D145" s="5"/>
      <c r="E145" s="6"/>
      <c r="F145" s="5"/>
      <c r="G145" s="6"/>
      <c r="H145" s="7"/>
      <c r="I145" s="4"/>
      <c r="J145" s="5"/>
      <c r="K145" s="6"/>
      <c r="L145" s="7"/>
      <c r="M145" s="4"/>
    </row>
    <row r="146" spans="1:13" ht="15" customHeight="1">
      <c r="A146" s="4"/>
      <c r="B146" s="5"/>
      <c r="C146" s="6"/>
      <c r="D146" s="5"/>
      <c r="E146" s="6"/>
      <c r="F146" s="5"/>
      <c r="G146" s="6"/>
      <c r="H146" s="7"/>
      <c r="I146" s="4"/>
      <c r="J146" s="5"/>
      <c r="K146" s="6"/>
      <c r="L146" s="7"/>
      <c r="M146" s="4"/>
    </row>
    <row r="147" spans="1:13" ht="15" customHeight="1">
      <c r="A147" s="4"/>
      <c r="B147" s="5"/>
      <c r="C147" s="6"/>
      <c r="D147" s="5"/>
      <c r="E147" s="6"/>
      <c r="F147" s="5"/>
      <c r="G147" s="6"/>
      <c r="H147" s="7"/>
      <c r="I147" s="4"/>
      <c r="J147" s="5"/>
      <c r="K147" s="6"/>
      <c r="L147" s="7"/>
      <c r="M147" s="4"/>
    </row>
    <row r="148" spans="1:13" ht="15" customHeight="1">
      <c r="A148" s="4"/>
      <c r="B148" s="5"/>
      <c r="C148" s="6"/>
      <c r="D148" s="5"/>
      <c r="E148" s="6"/>
      <c r="F148" s="5"/>
      <c r="G148" s="6"/>
      <c r="H148" s="7"/>
      <c r="I148" s="4"/>
      <c r="J148" s="5"/>
      <c r="K148" s="6"/>
      <c r="L148" s="7"/>
      <c r="M148" s="4"/>
    </row>
    <row r="149" spans="1:13" ht="15" customHeight="1">
      <c r="A149" s="4"/>
      <c r="B149" s="5"/>
      <c r="C149" s="6"/>
      <c r="D149" s="5"/>
      <c r="E149" s="6"/>
      <c r="F149" s="5"/>
      <c r="G149" s="6"/>
      <c r="H149" s="7"/>
      <c r="I149" s="4"/>
      <c r="J149" s="5"/>
      <c r="K149" s="6"/>
      <c r="L149" s="7"/>
      <c r="M149" s="4"/>
    </row>
    <row r="150" spans="1:13" ht="15" customHeight="1">
      <c r="A150" s="4"/>
      <c r="B150" s="5"/>
      <c r="C150" s="6"/>
      <c r="D150" s="5"/>
      <c r="E150" s="6"/>
      <c r="F150" s="5"/>
      <c r="G150" s="6"/>
      <c r="H150" s="7"/>
      <c r="I150" s="4"/>
      <c r="J150" s="5"/>
      <c r="K150" s="6"/>
      <c r="L150" s="7"/>
      <c r="M150" s="4"/>
    </row>
    <row r="151" spans="1:13" ht="15" customHeight="1">
      <c r="A151" s="4"/>
      <c r="B151" s="5"/>
      <c r="C151" s="6"/>
      <c r="D151" s="5"/>
      <c r="E151" s="6"/>
      <c r="F151" s="5"/>
      <c r="G151" s="6"/>
      <c r="H151" s="7"/>
      <c r="I151" s="4"/>
      <c r="J151" s="5"/>
      <c r="K151" s="6"/>
      <c r="L151" s="7"/>
      <c r="M151" s="4"/>
    </row>
    <row r="152" spans="1:13" ht="15" customHeight="1">
      <c r="A152" s="4"/>
      <c r="B152" s="5"/>
      <c r="C152" s="6"/>
      <c r="D152" s="5"/>
      <c r="E152" s="6"/>
      <c r="F152" s="5"/>
      <c r="G152" s="6"/>
      <c r="H152" s="7"/>
      <c r="I152" s="4"/>
      <c r="J152" s="5"/>
      <c r="K152" s="6"/>
      <c r="L152" s="7"/>
      <c r="M152" s="4"/>
    </row>
    <row r="153" spans="1:13" ht="15" customHeight="1">
      <c r="A153" s="4"/>
      <c r="B153" s="5"/>
      <c r="C153" s="6"/>
      <c r="D153" s="5"/>
      <c r="E153" s="6"/>
      <c r="F153" s="5"/>
      <c r="G153" s="6"/>
      <c r="H153" s="7"/>
      <c r="I153" s="4"/>
      <c r="J153" s="5"/>
      <c r="K153" s="6"/>
      <c r="L153" s="7"/>
      <c r="M153" s="4"/>
    </row>
    <row r="154" spans="1:13" ht="15" customHeight="1">
      <c r="A154" s="4"/>
      <c r="B154" s="5"/>
      <c r="C154" s="6"/>
      <c r="D154" s="5"/>
      <c r="E154" s="6"/>
      <c r="F154" s="5"/>
      <c r="G154" s="6"/>
      <c r="H154" s="7"/>
      <c r="I154" s="4"/>
      <c r="J154" s="5"/>
      <c r="K154" s="6"/>
      <c r="L154" s="7"/>
      <c r="M154" s="4"/>
    </row>
    <row r="155" spans="1:13" ht="15" customHeight="1">
      <c r="A155" s="4"/>
      <c r="B155" s="5"/>
      <c r="C155" s="6"/>
      <c r="D155" s="5"/>
      <c r="E155" s="6"/>
      <c r="F155" s="5"/>
      <c r="G155" s="6"/>
      <c r="H155" s="7"/>
      <c r="I155" s="4"/>
      <c r="J155" s="5"/>
      <c r="K155" s="6"/>
      <c r="L155" s="7"/>
      <c r="M155" s="4"/>
    </row>
    <row r="156" spans="1:13" ht="15" customHeight="1">
      <c r="A156" s="4"/>
      <c r="B156" s="5"/>
      <c r="C156" s="6"/>
      <c r="D156" s="5"/>
      <c r="E156" s="6"/>
      <c r="F156" s="5"/>
      <c r="G156" s="6"/>
      <c r="H156" s="7"/>
      <c r="I156" s="4"/>
      <c r="J156" s="5"/>
      <c r="K156" s="6"/>
      <c r="L156" s="7"/>
      <c r="M156" s="4"/>
    </row>
    <row r="157" spans="1:13" ht="15" customHeight="1">
      <c r="A157" s="4"/>
      <c r="B157" s="5"/>
      <c r="C157" s="6"/>
      <c r="D157" s="5"/>
      <c r="E157" s="6"/>
      <c r="F157" s="5"/>
      <c r="G157" s="6"/>
      <c r="H157" s="7"/>
      <c r="I157" s="4"/>
      <c r="J157" s="5"/>
      <c r="K157" s="6"/>
      <c r="L157" s="7"/>
      <c r="M157" s="4"/>
    </row>
    <row r="158" spans="1:13" ht="15" customHeight="1">
      <c r="A158" s="4"/>
      <c r="B158" s="5"/>
      <c r="C158" s="6"/>
      <c r="D158" s="5"/>
      <c r="E158" s="6"/>
      <c r="F158" s="5"/>
      <c r="G158" s="6"/>
      <c r="H158" s="7"/>
      <c r="I158" s="4"/>
      <c r="J158" s="5"/>
      <c r="K158" s="6"/>
      <c r="L158" s="7"/>
      <c r="M158" s="4"/>
    </row>
    <row r="159" spans="1:13" ht="15" customHeight="1">
      <c r="A159" s="4"/>
      <c r="B159" s="5"/>
      <c r="C159" s="6"/>
      <c r="D159" s="5"/>
      <c r="E159" s="6"/>
      <c r="F159" s="5"/>
      <c r="G159" s="6"/>
      <c r="H159" s="7"/>
      <c r="I159" s="4"/>
      <c r="J159" s="5"/>
      <c r="K159" s="6"/>
      <c r="L159" s="7"/>
      <c r="M159" s="4"/>
    </row>
    <row r="160" spans="1:13" ht="15" customHeight="1">
      <c r="A160" s="4"/>
      <c r="B160" s="5"/>
      <c r="C160" s="6"/>
      <c r="D160" s="5"/>
      <c r="E160" s="6"/>
      <c r="F160" s="5"/>
      <c r="G160" s="6"/>
      <c r="H160" s="7"/>
      <c r="I160" s="4"/>
      <c r="J160" s="5"/>
      <c r="K160" s="6"/>
      <c r="L160" s="7"/>
      <c r="M160" s="4"/>
    </row>
    <row r="161" spans="1:13" ht="15" customHeight="1">
      <c r="A161" s="4"/>
      <c r="B161" s="5"/>
      <c r="C161" s="6"/>
      <c r="D161" s="5"/>
      <c r="E161" s="6"/>
      <c r="F161" s="5"/>
      <c r="G161" s="6"/>
      <c r="H161" s="7"/>
      <c r="I161" s="4"/>
      <c r="J161" s="5"/>
      <c r="K161" s="6"/>
      <c r="L161" s="7"/>
      <c r="M161" s="4"/>
    </row>
    <row r="162" spans="1:13" ht="15" customHeight="1">
      <c r="A162" s="4"/>
      <c r="B162" s="5"/>
      <c r="C162" s="6"/>
      <c r="D162" s="5"/>
      <c r="E162" s="6"/>
      <c r="F162" s="5"/>
      <c r="G162" s="6"/>
      <c r="H162" s="7"/>
      <c r="I162" s="4"/>
      <c r="J162" s="5"/>
      <c r="K162" s="6"/>
      <c r="L162" s="7"/>
      <c r="M162" s="4"/>
    </row>
    <row r="163" spans="1:13" ht="15" customHeight="1">
      <c r="A163" s="4"/>
      <c r="B163" s="5"/>
      <c r="C163" s="6"/>
      <c r="D163" s="5"/>
      <c r="E163" s="6"/>
      <c r="F163" s="5"/>
      <c r="G163" s="6"/>
      <c r="H163" s="7"/>
      <c r="I163" s="4"/>
      <c r="J163" s="5"/>
      <c r="K163" s="6"/>
      <c r="L163" s="7"/>
      <c r="M163" s="4"/>
    </row>
    <row r="164" spans="1:13" ht="15" customHeight="1">
      <c r="A164" s="4"/>
      <c r="B164" s="5"/>
      <c r="C164" s="6"/>
      <c r="D164" s="5"/>
      <c r="E164" s="6"/>
      <c r="F164" s="5"/>
      <c r="G164" s="6"/>
      <c r="H164" s="7"/>
      <c r="I164" s="4"/>
      <c r="J164" s="5"/>
      <c r="K164" s="6"/>
      <c r="L164" s="7"/>
      <c r="M164" s="4"/>
    </row>
    <row r="165" spans="1:13" ht="15" customHeight="1">
      <c r="A165" s="4"/>
      <c r="B165" s="5"/>
      <c r="C165" s="6"/>
      <c r="D165" s="5"/>
      <c r="E165" s="6"/>
      <c r="F165" s="5"/>
      <c r="G165" s="6"/>
      <c r="H165" s="7"/>
      <c r="I165" s="4"/>
      <c r="J165" s="5"/>
      <c r="K165" s="6"/>
      <c r="L165" s="7"/>
      <c r="M165" s="4"/>
    </row>
    <row r="166" spans="1:13" ht="15" customHeight="1">
      <c r="A166" s="4"/>
      <c r="B166" s="5"/>
      <c r="C166" s="6"/>
      <c r="D166" s="5"/>
      <c r="E166" s="6"/>
      <c r="F166" s="5"/>
      <c r="G166" s="6"/>
      <c r="H166" s="7"/>
      <c r="I166" s="4"/>
      <c r="J166" s="5"/>
      <c r="K166" s="6"/>
      <c r="L166" s="7"/>
      <c r="M166" s="4"/>
    </row>
    <row r="167" spans="1:13" ht="15" customHeight="1">
      <c r="A167" s="4"/>
      <c r="B167" s="5"/>
      <c r="C167" s="6"/>
      <c r="D167" s="5"/>
      <c r="E167" s="6"/>
      <c r="F167" s="5"/>
      <c r="G167" s="6"/>
      <c r="H167" s="7"/>
      <c r="I167" s="4"/>
      <c r="J167" s="5"/>
      <c r="K167" s="6"/>
      <c r="L167" s="7"/>
      <c r="M167" s="4"/>
    </row>
  </sheetData>
  <sheetProtection/>
  <printOptions/>
  <pageMargins left="0.45" right="0.45" top="0.98" bottom="0.5" header="0.3" footer="0.3"/>
  <pageSetup horizontalDpi="180" verticalDpi="180" orientation="portrait" scale="75" r:id="rId1"/>
  <headerFooter>
    <oddHeader>&amp;RProduce Brokers Limited
1349/A, North Agrabad, DT Road, Askarabad (1st Floor)
Chittagong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hp</cp:lastModifiedBy>
  <cp:lastPrinted>2021-05-22T07:06:11Z</cp:lastPrinted>
  <dcterms:created xsi:type="dcterms:W3CDTF">2017-09-24T04:46:07Z</dcterms:created>
  <dcterms:modified xsi:type="dcterms:W3CDTF">2021-06-13T05:31:42Z</dcterms:modified>
  <cp:category/>
  <cp:version/>
  <cp:contentType/>
  <cp:contentStatus/>
</cp:coreProperties>
</file>