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05" sheetId="1" r:id="rId1"/>
    <sheet name="auction avg" sheetId="2" r:id="rId2"/>
    <sheet name="buyers purchase sale 0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<sst xmlns="http://schemas.openxmlformats.org/spreadsheetml/2006/main" count="163" uniqueCount="115">
  <si>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</si>
  <si>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</si>
  <si>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</si>
  <si>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</si>
  <si>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</si>
  <si>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</si>
  <si>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</si>
  <si>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</si>
  <si>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</si>
  <si>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</si>
  <si>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</si>
  <si>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</si>
  <si>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</si>
  <si>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</si>
  <si>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</si>
  <si>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</si>
  <si>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</si>
  <si>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</si>
  <si>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</si>
  <si>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</si>
  <si>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</si>
  <si>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</si>
  <si>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</si>
  <si>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</si>
  <si>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</si>
  <si>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</si>
  <si>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</si>
  <si>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</si>
  <si>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</si>
  <si>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</si>
  <si>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</si>
  <si>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</si>
  <si>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</si>
  <si>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</si>
  <si>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</si>
  <si>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</si>
  <si>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</si>
  <si>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</si>
  <si>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</si>
  <si>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</si>
  <si>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</si>
  <si>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</si>
  <si>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</si>
  <si>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Ali Tea House, B-Baria</t>
  </si>
  <si>
    <t>HRC Products Limited</t>
  </si>
  <si>
    <t>Meghna Tea Company Ltd.</t>
  </si>
  <si>
    <t>New Bangladesh Tea House</t>
  </si>
  <si>
    <t>Sathi Tea House</t>
  </si>
  <si>
    <t>Unilever (BD) Ltd.</t>
  </si>
  <si>
    <t>Banani Tea &amp; Trading Co.</t>
  </si>
  <si>
    <t>Gupta Tea House</t>
  </si>
  <si>
    <t>Kamona Tea House</t>
  </si>
  <si>
    <t>Md. Rafique Ullah Patwary Agn.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</si>
  <si>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</si>
  <si>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</si>
  <si>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</si>
  <si>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</si>
  <si>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</si>
  <si>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Assuring you of our best services.</t>
  </si>
  <si>
    <t>Av.Price</t>
  </si>
  <si>
    <t>M. Ahmad Tea &amp; Lands Co. Ltd.,</t>
  </si>
  <si>
    <t>Jamal Tea House, Sreemangal</t>
  </si>
  <si>
    <t>Ziku Tea Store</t>
  </si>
  <si>
    <t>Hossain Tea Supply</t>
  </si>
  <si>
    <t>Nishita Foods</t>
  </si>
  <si>
    <t>END</t>
  </si>
  <si>
    <t>Grand Total:</t>
  </si>
  <si>
    <t>Orion Tea Co. Ltd.</t>
  </si>
  <si>
    <t>4. M/s. NBL/UBL/PPBL/PGBL/KS/PLANTERS Brokers Ltd., Ctg.</t>
  </si>
  <si>
    <t>Hossain Tea Agency</t>
  </si>
  <si>
    <t>Phone:723937, E-mail: prodbrok@gmail.com</t>
  </si>
  <si>
    <t>We mention below the average prices realised by tea estates in our catalogue during the season 2020-2021.</t>
  </si>
  <si>
    <t>Ref: No.PBL/114/2020</t>
  </si>
  <si>
    <t>Old Season: 2019-2020</t>
  </si>
  <si>
    <t>R. K. Traders</t>
  </si>
  <si>
    <t>Season: 2020-2021</t>
  </si>
  <si>
    <t>Abul Khair Consumer Prodts. Ltd.</t>
  </si>
  <si>
    <t>Aftab Tea Traders</t>
  </si>
  <si>
    <t>F. A. Tea House &amp; Nasima Food</t>
  </si>
  <si>
    <t>Green Leaf Tea</t>
  </si>
  <si>
    <t>Haque Tea House</t>
  </si>
  <si>
    <t xml:space="preserve">Imam Tea &amp; Trading </t>
  </si>
  <si>
    <t>Kamal Tea &amp; Trading</t>
  </si>
  <si>
    <t>Mintu Tea House</t>
  </si>
  <si>
    <t>Padma Tea Supply</t>
  </si>
  <si>
    <t>Popular Tea House, Dhaka</t>
  </si>
  <si>
    <t>Rahim Tea Supply</t>
  </si>
  <si>
    <t>Sharif Tea House</t>
  </si>
  <si>
    <t>Tetley AC( (BD) Ltd.</t>
  </si>
  <si>
    <t>Al-Amin Tea Co.</t>
  </si>
  <si>
    <t>Asha Traders</t>
  </si>
  <si>
    <t>Biswas Tea</t>
  </si>
  <si>
    <t xml:space="preserve">Hoque Tea &amp; Trading </t>
  </si>
  <si>
    <t>Jamuna Tea &amp; Trading</t>
  </si>
  <si>
    <t>Kaiser Mollah Tea House</t>
  </si>
  <si>
    <t>Matlab Tea House</t>
  </si>
  <si>
    <t>Shaw Wallace (BD) Ltd.</t>
  </si>
  <si>
    <t>Tara Tea House</t>
  </si>
  <si>
    <t>The ACME Agrovet &amp; Beverage Ltd.</t>
  </si>
  <si>
    <t>Alamgir Tea House</t>
  </si>
  <si>
    <t>Danish Foods Ltd.</t>
  </si>
  <si>
    <t>Rose Tea House</t>
  </si>
  <si>
    <t>Date: 28/06/2020</t>
  </si>
  <si>
    <t>Auction Average of Sale No. 05 held on 22nd June, 2020</t>
  </si>
  <si>
    <t xml:space="preserve">         Date : 28hJune, 2020</t>
  </si>
  <si>
    <t>Ref: PBL/114/05/2020</t>
  </si>
  <si>
    <t>Date : 28/06/2020</t>
  </si>
  <si>
    <t>Buyers Purchase Statement of Sale No. 05 (2020-2021) Season held on 22nd June, 2020</t>
  </si>
  <si>
    <t>SALE NO. 05</t>
  </si>
  <si>
    <t>UPTO DATE SALE NO. 05</t>
  </si>
  <si>
    <t>Kalam Tea House</t>
  </si>
  <si>
    <t>Moti Tea House</t>
  </si>
  <si>
    <t>Popular Tea House, Sree</t>
  </si>
  <si>
    <t>Purbasa Tea House</t>
  </si>
  <si>
    <t>Sylhet Tea &amp; Food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</si>
</sst>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.5"/>
      <name val="Tahoma"/>
      <family val="2"/>
    </font>
    <font>
      <b/>
      <u val="single"/>
      <sz val="9.5"/>
      <name val="Tahoma"/>
      <family val="2"/>
    </font>
    <font>
      <b/>
      <u val="singleAccounting"/>
      <sz val="9.5"/>
      <name val="Tahoma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u val="singleAccounting"/>
      <sz val="12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u val="singleAccounting"/>
      <sz val="9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u val="single"/>
      <sz val="10"/>
      <name val="Arial Narrow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45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" fontId="3" fillId="0" borderId="0" xfId="0" applyNumberFormat="1" applyFont="1" applyBorder="1" applyAlignment="1">
      <alignment/>
    </xf>
    <xf numFmtId="4" fontId="5" fillId="0" borderId="0" xfId="45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45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0" fontId="3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65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43" fontId="6" fillId="0" borderId="0" xfId="42" applyFont="1" applyBorder="1" applyAlignment="1">
      <alignment/>
    </xf>
    <xf numFmtId="165" fontId="7" fillId="0" borderId="0" xfId="4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64" fontId="6" fillId="0" borderId="0" xfId="42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3" fontId="8" fillId="0" borderId="0" xfId="42" applyFont="1" applyBorder="1" applyAlignment="1">
      <alignment/>
    </xf>
    <xf numFmtId="43" fontId="7" fillId="0" borderId="0" xfId="42" applyFont="1" applyBorder="1" applyAlignment="1">
      <alignment/>
    </xf>
    <xf numFmtId="0" fontId="52" fillId="0" borderId="0" xfId="0" applyFont="1" applyBorder="1" applyAlignment="1">
      <alignment/>
    </xf>
    <xf numFmtId="164" fontId="52" fillId="0" borderId="0" xfId="42" applyNumberFormat="1" applyFont="1" applyBorder="1" applyAlignment="1">
      <alignment/>
    </xf>
    <xf numFmtId="165" fontId="52" fillId="0" borderId="0" xfId="42" applyNumberFormat="1" applyFont="1" applyBorder="1" applyAlignment="1">
      <alignment/>
    </xf>
    <xf numFmtId="43" fontId="52" fillId="0" borderId="0" xfId="42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165" fontId="10" fillId="0" borderId="0" xfId="42" applyNumberFormat="1" applyFont="1" applyBorder="1" applyAlignment="1">
      <alignment horizontal="right"/>
    </xf>
    <xf numFmtId="43" fontId="11" fillId="0" borderId="0" xfId="42" applyFont="1" applyBorder="1" applyAlignment="1">
      <alignment/>
    </xf>
    <xf numFmtId="43" fontId="10" fillId="0" borderId="0" xfId="42" applyFont="1" applyBorder="1" applyAlignment="1">
      <alignment/>
    </xf>
    <xf numFmtId="164" fontId="10" fillId="0" borderId="0" xfId="42" applyNumberFormat="1" applyFont="1" applyBorder="1" applyAlignment="1">
      <alignment/>
    </xf>
    <xf numFmtId="165" fontId="10" fillId="0" borderId="0" xfId="42" applyNumberFormat="1" applyFont="1" applyBorder="1" applyAlignment="1">
      <alignment/>
    </xf>
    <xf numFmtId="164" fontId="9" fillId="0" borderId="0" xfId="42" applyNumberFormat="1" applyFont="1" applyBorder="1" applyAlignment="1">
      <alignment/>
    </xf>
    <xf numFmtId="43" fontId="9" fillId="0" borderId="0" xfId="42" applyFont="1" applyBorder="1" applyAlignment="1">
      <alignment/>
    </xf>
    <xf numFmtId="165" fontId="9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5" fontId="8" fillId="0" borderId="0" xfId="42" applyNumberFormat="1" applyFont="1" applyBorder="1" applyAlignment="1">
      <alignment/>
    </xf>
    <xf numFmtId="0" fontId="12" fillId="0" borderId="0" xfId="56">
      <alignment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5" fontId="2" fillId="0" borderId="0" xfId="44" applyNumberFormat="1" applyFont="1" applyBorder="1" applyAlignment="1">
      <alignment/>
    </xf>
    <xf numFmtId="0" fontId="4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42" applyNumberFormat="1" applyFont="1" applyBorder="1" applyAlignment="1">
      <alignment horizontal="right"/>
    </xf>
    <xf numFmtId="165" fontId="5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164" fontId="3" fillId="0" borderId="0" xfId="42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  <xf numFmtId="43" fontId="3" fillId="0" borderId="0" xfId="42" applyFont="1" applyAlignment="1">
      <alignment horizontal="right"/>
    </xf>
    <xf numFmtId="164" fontId="5" fillId="0" borderId="0" xfId="42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  <xf numFmtId="43" fontId="5" fillId="0" borderId="0" xfId="42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4" fontId="32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31" fillId="0" borderId="0" xfId="42" applyNumberFormat="1" applyFont="1" applyAlignment="1">
      <alignment horizontal="left"/>
    </xf>
    <xf numFmtId="165" fontId="31" fillId="0" borderId="0" xfId="42" applyNumberFormat="1" applyFont="1" applyAlignment="1">
      <alignment/>
    </xf>
    <xf numFmtId="166" fontId="31" fillId="0" borderId="0" xfId="42" applyNumberFormat="1" applyFont="1" applyAlignment="1">
      <alignment horizontal="right"/>
    </xf>
    <xf numFmtId="166" fontId="31" fillId="0" borderId="0" xfId="0" applyNumberFormat="1" applyFont="1" applyAlignment="1">
      <alignment horizontal="center"/>
    </xf>
    <xf numFmtId="164" fontId="31" fillId="0" borderId="10" xfId="42" applyNumberFormat="1" applyFont="1" applyBorder="1" applyAlignment="1">
      <alignment horizontal="left"/>
    </xf>
    <xf numFmtId="165" fontId="31" fillId="0" borderId="10" xfId="42" applyNumberFormat="1" applyFont="1" applyBorder="1" applyAlignment="1">
      <alignment/>
    </xf>
    <xf numFmtId="166" fontId="31" fillId="0" borderId="10" xfId="42" applyNumberFormat="1" applyFont="1" applyBorder="1" applyAlignment="1">
      <alignment horizontal="right"/>
    </xf>
    <xf numFmtId="164" fontId="31" fillId="0" borderId="11" xfId="42" applyNumberFormat="1" applyFont="1" applyBorder="1" applyAlignment="1">
      <alignment/>
    </xf>
    <xf numFmtId="165" fontId="31" fillId="0" borderId="11" xfId="42" applyNumberFormat="1" applyFont="1" applyBorder="1" applyAlignment="1">
      <alignment/>
    </xf>
    <xf numFmtId="166" fontId="31" fillId="0" borderId="11" xfId="42" applyNumberFormat="1" applyFont="1" applyBorder="1" applyAlignment="1">
      <alignment horizontal="right"/>
    </xf>
    <xf numFmtId="166" fontId="31" fillId="0" borderId="11" xfId="0" applyNumberFormat="1" applyFont="1" applyBorder="1" applyAlignment="1">
      <alignment horizontal="center"/>
    </xf>
    <xf numFmtId="164" fontId="31" fillId="0" borderId="0" xfId="42" applyNumberFormat="1" applyFont="1" applyBorder="1" applyAlignment="1">
      <alignment/>
    </xf>
    <xf numFmtId="165" fontId="31" fillId="0" borderId="0" xfId="42" applyNumberFormat="1" applyFont="1" applyBorder="1" applyAlignment="1">
      <alignment/>
    </xf>
    <xf numFmtId="166" fontId="31" fillId="0" borderId="0" xfId="42" applyNumberFormat="1" applyFont="1" applyBorder="1" applyAlignment="1">
      <alignment horizontal="right"/>
    </xf>
    <xf numFmtId="166" fontId="31" fillId="0" borderId="0" xfId="0" applyNumberFormat="1" applyFont="1" applyBorder="1" applyAlignment="1">
      <alignment horizontal="center"/>
    </xf>
    <xf numFmtId="164" fontId="31" fillId="0" borderId="0" xfId="42" applyNumberFormat="1" applyFont="1" applyBorder="1" applyAlignment="1">
      <alignment horizontal="left"/>
    </xf>
    <xf numFmtId="164" fontId="31" fillId="0" borderId="10" xfId="42" applyNumberFormat="1" applyFont="1" applyBorder="1" applyAlignment="1">
      <alignment/>
    </xf>
    <xf numFmtId="166" fontId="31" fillId="0" borderId="11" xfId="42" applyNumberFormat="1" applyFont="1" applyBorder="1" applyAlignment="1">
      <alignment/>
    </xf>
    <xf numFmtId="166" fontId="31" fillId="0" borderId="0" xfId="42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164" fontId="31" fillId="0" borderId="0" xfId="42" applyNumberFormat="1" applyFont="1" applyBorder="1" applyAlignment="1">
      <alignment horizontal="right"/>
    </xf>
    <xf numFmtId="165" fontId="31" fillId="0" borderId="0" xfId="42" applyNumberFormat="1" applyFont="1" applyBorder="1" applyAlignment="1">
      <alignment horizontal="right"/>
    </xf>
    <xf numFmtId="43" fontId="31" fillId="0" borderId="0" xfId="42" applyFont="1" applyBorder="1" applyAlignment="1">
      <alignment horizontal="right"/>
    </xf>
    <xf numFmtId="10" fontId="31" fillId="0" borderId="0" xfId="59" applyNumberFormat="1" applyFont="1" applyBorder="1" applyAlignment="1">
      <alignment horizontal="right"/>
    </xf>
    <xf numFmtId="164" fontId="33" fillId="0" borderId="0" xfId="42" applyNumberFormat="1" applyFont="1" applyBorder="1" applyAlignment="1">
      <alignment horizontal="right"/>
    </xf>
    <xf numFmtId="165" fontId="33" fillId="0" borderId="0" xfId="42" applyNumberFormat="1" applyFont="1" applyBorder="1" applyAlignment="1">
      <alignment horizontal="right"/>
    </xf>
    <xf numFmtId="43" fontId="33" fillId="0" borderId="0" xfId="42" applyFont="1" applyBorder="1" applyAlignment="1">
      <alignment horizontal="right"/>
    </xf>
    <xf numFmtId="10" fontId="33" fillId="0" borderId="0" xfId="59" applyNumberFormat="1" applyFont="1" applyBorder="1" applyAlignment="1">
      <alignment horizontal="right"/>
    </xf>
    <xf numFmtId="10" fontId="31" fillId="0" borderId="0" xfId="59" applyNumberFormat="1" applyFont="1" applyAlignment="1">
      <alignment/>
    </xf>
    <xf numFmtId="0" fontId="34" fillId="0" borderId="0" xfId="0" applyFont="1" applyBorder="1" applyAlignment="1">
      <alignment/>
    </xf>
    <xf numFmtId="165" fontId="34" fillId="0" borderId="0" xfId="42" applyNumberFormat="1" applyFont="1" applyBorder="1" applyAlignment="1">
      <alignment/>
    </xf>
    <xf numFmtId="164" fontId="34" fillId="0" borderId="0" xfId="42" applyNumberFormat="1" applyFont="1" applyBorder="1" applyAlignment="1">
      <alignment/>
    </xf>
    <xf numFmtId="43" fontId="34" fillId="0" borderId="0" xfId="42" applyFont="1" applyBorder="1" applyAlignment="1">
      <alignment/>
    </xf>
    <xf numFmtId="168" fontId="34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/>
    </xf>
    <xf numFmtId="165" fontId="34" fillId="0" borderId="0" xfId="42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165" fontId="35" fillId="0" borderId="0" xfId="42" applyNumberFormat="1" applyFont="1" applyBorder="1" applyAlignment="1">
      <alignment horizontal="center"/>
    </xf>
    <xf numFmtId="164" fontId="35" fillId="0" borderId="0" xfId="42" applyNumberFormat="1" applyFont="1" applyBorder="1" applyAlignment="1">
      <alignment horizontal="center"/>
    </xf>
    <xf numFmtId="43" fontId="35" fillId="0" borderId="0" xfId="42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165" fontId="35" fillId="0" borderId="0" xfId="42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165" fontId="34" fillId="0" borderId="0" xfId="42" applyNumberFormat="1" applyFont="1" applyBorder="1" applyAlignment="1">
      <alignment horizontal="right"/>
    </xf>
    <xf numFmtId="164" fontId="34" fillId="0" borderId="0" xfId="42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2020-2021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4938</v>
          </cell>
          <cell r="G4">
            <v>161.22185095180234</v>
          </cell>
          <cell r="K4">
            <v>18111.4</v>
          </cell>
          <cell r="M4">
            <v>185.8835153549698</v>
          </cell>
        </row>
        <row r="5">
          <cell r="A5" t="str">
            <v>CHAMPARAI A/C KURMAH</v>
          </cell>
          <cell r="E5">
            <v>1097</v>
          </cell>
          <cell r="G5">
            <v>162.5</v>
          </cell>
          <cell r="K5">
            <v>9051.2</v>
          </cell>
          <cell r="M5">
            <v>161.63689897472156</v>
          </cell>
        </row>
        <row r="6">
          <cell r="A6" t="str">
            <v>CLONAL</v>
          </cell>
          <cell r="K6">
            <v>5486</v>
          </cell>
          <cell r="M6">
            <v>178.5003645643456</v>
          </cell>
        </row>
        <row r="8">
          <cell r="A8" t="str">
            <v>DOLOI</v>
          </cell>
          <cell r="E8">
            <v>8504.5</v>
          </cell>
          <cell r="G8">
            <v>149.1937209712505</v>
          </cell>
          <cell r="K8">
            <v>34020</v>
          </cell>
          <cell r="M8">
            <v>145.46546443268664</v>
          </cell>
        </row>
        <row r="9">
          <cell r="A9" t="str">
            <v>HALDAVALLEY</v>
          </cell>
          <cell r="E9">
            <v>6584.1</v>
          </cell>
          <cell r="G9">
            <v>198.16469980711105</v>
          </cell>
          <cell r="K9">
            <v>32364.300000000003</v>
          </cell>
          <cell r="M9">
            <v>198.57544269457395</v>
          </cell>
        </row>
        <row r="10">
          <cell r="A10" t="str">
            <v>JAFFLONG</v>
          </cell>
          <cell r="E10">
            <v>6586</v>
          </cell>
          <cell r="G10">
            <v>145.0735651381719</v>
          </cell>
          <cell r="K10">
            <v>6586</v>
          </cell>
          <cell r="M10">
            <v>145.0735651381719</v>
          </cell>
        </row>
        <row r="11">
          <cell r="A11" t="str">
            <v>JUNGLEBARI</v>
          </cell>
          <cell r="E11">
            <v>2942.4</v>
          </cell>
          <cell r="G11">
            <v>175.31712207721586</v>
          </cell>
          <cell r="K11">
            <v>13264.499999999998</v>
          </cell>
          <cell r="M11">
            <v>185.66276904519583</v>
          </cell>
        </row>
        <row r="12">
          <cell r="A12" t="str">
            <v>KAIYACHERRA DALU</v>
          </cell>
          <cell r="E12">
            <v>17882</v>
          </cell>
          <cell r="G12">
            <v>236.0025444581143</v>
          </cell>
          <cell r="K12">
            <v>68952.5</v>
          </cell>
          <cell r="M12">
            <v>270.1870345527718</v>
          </cell>
        </row>
        <row r="13">
          <cell r="A13" t="str">
            <v>KHADIM</v>
          </cell>
          <cell r="E13">
            <v>3291</v>
          </cell>
          <cell r="G13">
            <v>172.16666666666666</v>
          </cell>
          <cell r="K13">
            <v>16455</v>
          </cell>
          <cell r="M13">
            <v>175.73333333333332</v>
          </cell>
        </row>
        <row r="14">
          <cell r="A14" t="str">
            <v>KURMAH</v>
          </cell>
          <cell r="E14">
            <v>822.7</v>
          </cell>
          <cell r="G14">
            <v>150.99756898018717</v>
          </cell>
          <cell r="K14">
            <v>5759.2</v>
          </cell>
          <cell r="M14">
            <v>136.90429226281427</v>
          </cell>
        </row>
        <row r="15">
          <cell r="A15" t="str">
            <v>MADABPORE</v>
          </cell>
          <cell r="K15">
            <v>19472</v>
          </cell>
          <cell r="M15">
            <v>188.19703677074776</v>
          </cell>
        </row>
        <row r="16">
          <cell r="A16" t="str">
            <v>MADABPORE A/C BEJOYA</v>
          </cell>
          <cell r="K16">
            <v>3839.5</v>
          </cell>
          <cell r="M16">
            <v>157.85714285714286</v>
          </cell>
        </row>
        <row r="17">
          <cell r="A17" t="str">
            <v>MADABPORE A/C KURMAH</v>
          </cell>
          <cell r="K17">
            <v>548.5</v>
          </cell>
          <cell r="M17">
            <v>155</v>
          </cell>
        </row>
        <row r="18">
          <cell r="A18" t="str">
            <v>MADABPORE A/C PATRAKHOLA</v>
          </cell>
          <cell r="K18">
            <v>5111</v>
          </cell>
          <cell r="M18">
            <v>194.15623165720993</v>
          </cell>
        </row>
        <row r="19">
          <cell r="A19" t="str">
            <v>MALNICHERRA</v>
          </cell>
          <cell r="E19">
            <v>12077.4</v>
          </cell>
          <cell r="G19">
            <v>179.3643168231573</v>
          </cell>
          <cell r="K19">
            <v>33485.2</v>
          </cell>
          <cell r="M19">
            <v>186.278206491226</v>
          </cell>
        </row>
        <row r="20">
          <cell r="A20" t="str">
            <v>MIRZAPORE</v>
          </cell>
          <cell r="K20">
            <v>20309.1</v>
          </cell>
          <cell r="M20">
            <v>214.26856926205494</v>
          </cell>
        </row>
        <row r="21">
          <cell r="A21" t="str">
            <v>MORGEN TEA INDUSTRIES</v>
          </cell>
          <cell r="E21">
            <v>8778.1</v>
          </cell>
          <cell r="G21">
            <v>138.50338911609575</v>
          </cell>
          <cell r="K21">
            <v>17557.6</v>
          </cell>
          <cell r="M21">
            <v>141.8174237936848</v>
          </cell>
        </row>
        <row r="22">
          <cell r="A22" t="str">
            <v>NAHEED</v>
          </cell>
          <cell r="E22">
            <v>3839.5</v>
          </cell>
          <cell r="G22">
            <v>127.85714285714286</v>
          </cell>
          <cell r="K22">
            <v>3839.5</v>
          </cell>
          <cell r="M22">
            <v>127.85714285714286</v>
          </cell>
        </row>
        <row r="23">
          <cell r="A23" t="str">
            <v>N.B.C.T.I.</v>
          </cell>
          <cell r="K23">
            <v>548.5</v>
          </cell>
          <cell r="M23">
            <v>125</v>
          </cell>
        </row>
        <row r="24">
          <cell r="A24" t="str">
            <v>PATRAKHOLA</v>
          </cell>
          <cell r="E24">
            <v>3841.7</v>
          </cell>
          <cell r="G24">
            <v>163.57984746336257</v>
          </cell>
          <cell r="K24">
            <v>29351.399999999998</v>
          </cell>
          <cell r="M24">
            <v>172.98250509345382</v>
          </cell>
        </row>
        <row r="25">
          <cell r="A25" t="str">
            <v>PATRAKHOLA A/C KURMAH</v>
          </cell>
          <cell r="K25">
            <v>3840.8999999999996</v>
          </cell>
          <cell r="M25">
            <v>167.1411648311594</v>
          </cell>
        </row>
        <row r="26">
          <cell r="A26" t="str">
            <v>RAJNAGAR</v>
          </cell>
          <cell r="E26">
            <v>8228.7</v>
          </cell>
          <cell r="G26">
            <v>183.16659982743323</v>
          </cell>
          <cell r="K26">
            <v>55131.600000000006</v>
          </cell>
          <cell r="M26">
            <v>191.88972930225134</v>
          </cell>
        </row>
        <row r="27">
          <cell r="A27" t="str">
            <v>RAMGARH</v>
          </cell>
          <cell r="K27">
            <v>15359.4</v>
          </cell>
          <cell r="M27">
            <v>194.67905647356017</v>
          </cell>
        </row>
        <row r="28">
          <cell r="A28" t="str">
            <v>SAZEDA RAFIQUE TEA FACTORY</v>
          </cell>
          <cell r="E28">
            <v>3291</v>
          </cell>
          <cell r="G28">
            <v>122</v>
          </cell>
          <cell r="K28">
            <v>18924.8</v>
          </cell>
          <cell r="M28">
            <v>122.6677058674332</v>
          </cell>
        </row>
        <row r="29">
          <cell r="A29" t="str">
            <v>SURMA</v>
          </cell>
          <cell r="E29">
            <v>46203.7</v>
          </cell>
          <cell r="G29">
            <v>182.5234429277309</v>
          </cell>
          <cell r="K29">
            <v>108210.1</v>
          </cell>
          <cell r="M29">
            <v>189.52283289637475</v>
          </cell>
        </row>
        <row r="30">
          <cell r="A30" t="str">
            <v>TOTAL:</v>
          </cell>
          <cell r="E30">
            <v>138907.8</v>
          </cell>
          <cell r="G30">
            <v>178.34584019039966</v>
          </cell>
          <cell r="K30">
            <v>545579.2</v>
          </cell>
          <cell r="M30">
            <v>190.65559225864916</v>
          </cell>
        </row>
        <row r="31">
          <cell r="A31" t="str">
            <v>Old Season: 2019-2020</v>
          </cell>
        </row>
        <row r="32">
          <cell r="A32" t="str">
            <v>MALNICHERRA</v>
          </cell>
          <cell r="K32">
            <v>1095.5</v>
          </cell>
          <cell r="M32">
            <v>100</v>
          </cell>
        </row>
        <row r="33">
          <cell r="A33" t="str">
            <v>N.B.C.T.I.</v>
          </cell>
          <cell r="K33">
            <v>6028</v>
          </cell>
          <cell r="M33">
            <v>112.13636363636364</v>
          </cell>
        </row>
        <row r="34">
          <cell r="A34" t="str">
            <v>SURMA</v>
          </cell>
          <cell r="K34">
            <v>328</v>
          </cell>
          <cell r="M34">
            <v>241.03658536585365</v>
          </cell>
        </row>
        <row r="35">
          <cell r="A35" t="str">
            <v>TOTAL:</v>
          </cell>
          <cell r="E35">
            <v>0</v>
          </cell>
          <cell r="K35">
            <v>7451.5</v>
          </cell>
          <cell r="M35">
            <v>116.02603502650473</v>
          </cell>
        </row>
        <row r="36">
          <cell r="A36" t="str">
            <v>GRAND TOTAL:</v>
          </cell>
          <cell r="E36">
            <v>138907.8</v>
          </cell>
          <cell r="G36">
            <v>178.34584019039966</v>
          </cell>
          <cell r="K36">
            <v>553030.7</v>
          </cell>
          <cell r="M36">
            <v>189.65003841558888</v>
          </cell>
        </row>
        <row r="38">
          <cell r="E38" t="str">
            <v>Sale No. 05</v>
          </cell>
          <cell r="I38" t="str">
            <v>Upto Sale No. 05</v>
          </cell>
        </row>
        <row r="39">
          <cell r="A39" t="str">
            <v>Buyers Purchase Analysis</v>
          </cell>
        </row>
        <row r="40">
          <cell r="A40" t="str">
            <v>EXPORT:</v>
          </cell>
          <cell r="D40">
            <v>284</v>
          </cell>
          <cell r="E40">
            <v>15581.6</v>
          </cell>
          <cell r="G40">
            <v>171.99298531601374</v>
          </cell>
          <cell r="H40">
            <v>0.028174927721010788</v>
          </cell>
          <cell r="I40">
            <v>284</v>
          </cell>
          <cell r="J40">
            <v>15581.6</v>
          </cell>
          <cell r="L40">
            <v>171.99298531601374</v>
          </cell>
        </row>
        <row r="41">
          <cell r="A41" t="str">
            <v>INTERNAL :</v>
          </cell>
          <cell r="D41">
            <v>2249</v>
          </cell>
          <cell r="E41">
            <v>123326.2</v>
          </cell>
          <cell r="G41">
            <v>179.1484891288307</v>
          </cell>
          <cell r="H41">
            <v>0.9718250722789893</v>
          </cell>
          <cell r="I41">
            <v>9799</v>
          </cell>
          <cell r="J41">
            <v>537449.1</v>
          </cell>
          <cell r="L41">
            <v>190.16194761513233</v>
          </cell>
        </row>
        <row r="42">
          <cell r="A42" t="str">
            <v>TOTAL :</v>
          </cell>
          <cell r="D42">
            <v>2533</v>
          </cell>
          <cell r="E42">
            <v>138907.8</v>
          </cell>
          <cell r="G42">
            <v>178.34584019039968</v>
          </cell>
          <cell r="H42">
            <v>1</v>
          </cell>
          <cell r="I42">
            <v>10083</v>
          </cell>
          <cell r="J42">
            <v>553030.7</v>
          </cell>
          <cell r="L42">
            <v>189.65003841558888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9.140625" style="0" customWidth="1"/>
    <col min="2" max="2" width="7.57421875" style="0" customWidth="1"/>
    <col min="3" max="3" width="14.421875" style="3" customWidth="1"/>
    <col min="4" max="4" width="12.7109375" style="2" customWidth="1"/>
    <col min="5" max="5" width="1.57421875" style="0" customWidth="1"/>
    <col min="6" max="6" width="13.8515625" style="3" customWidth="1"/>
    <col min="7" max="7" width="13.7109375" style="2" customWidth="1"/>
    <col min="8" max="8" width="9.140625" style="2" customWidth="1"/>
    <col min="9" max="9" width="9.28125" style="0" customWidth="1"/>
  </cols>
  <sheetData>
    <row r="1" spans="1:9" ht="15" customHeight="1">
      <c r="A1" s="5"/>
      <c r="B1" s="5"/>
      <c r="C1" s="6" t="s">
        <v>26</v>
      </c>
      <c r="D1" s="5"/>
      <c r="E1" s="5"/>
      <c r="F1" s="5"/>
      <c r="G1" s="5"/>
      <c r="H1" s="5"/>
      <c r="I1" s="5"/>
    </row>
    <row r="2" spans="1:9" ht="15" customHeight="1">
      <c r="A2" s="5"/>
      <c r="B2" s="5"/>
      <c r="C2" s="6" t="s">
        <v>27</v>
      </c>
      <c r="D2" s="6"/>
      <c r="E2" s="6"/>
      <c r="F2" s="5"/>
      <c r="G2" s="5"/>
      <c r="H2" s="5"/>
      <c r="I2" s="5"/>
    </row>
    <row r="3" spans="1:9" ht="15" customHeight="1">
      <c r="A3" s="5"/>
      <c r="B3" s="5"/>
      <c r="C3" s="6" t="s">
        <v>28</v>
      </c>
      <c r="D3" s="6"/>
      <c r="E3" s="6"/>
      <c r="F3" s="5"/>
      <c r="G3" s="5"/>
      <c r="H3" s="5"/>
      <c r="I3" s="5"/>
    </row>
    <row r="4" spans="1:9" ht="15" customHeight="1">
      <c r="A4" s="7"/>
      <c r="B4" s="5"/>
      <c r="C4" s="6" t="s">
        <v>70</v>
      </c>
      <c r="D4" s="6"/>
      <c r="E4" s="6"/>
      <c r="F4" s="5"/>
      <c r="G4" s="7"/>
      <c r="H4" s="5"/>
      <c r="I4" s="5"/>
    </row>
    <row r="5" spans="1:9" ht="15" customHeight="1">
      <c r="A5" s="5"/>
      <c r="B5" s="7"/>
      <c r="C5" s="7"/>
      <c r="D5" s="7"/>
      <c r="E5" s="5" t="s">
        <v>104</v>
      </c>
      <c r="F5" s="5"/>
      <c r="G5" s="7"/>
      <c r="H5" s="5"/>
      <c r="I5" s="5"/>
    </row>
    <row r="6" spans="1:9" ht="15" customHeight="1">
      <c r="A6" s="6" t="s">
        <v>71</v>
      </c>
      <c r="B6" s="7"/>
      <c r="C6" s="7"/>
      <c r="D6" s="7"/>
      <c r="E6" s="7"/>
      <c r="F6" s="7"/>
      <c r="G6" s="7"/>
      <c r="H6" s="5"/>
      <c r="I6" s="5"/>
    </row>
    <row r="7" spans="1:9" ht="15" customHeight="1">
      <c r="A7" s="6"/>
      <c r="B7" s="7"/>
      <c r="C7" s="7"/>
      <c r="D7" s="7"/>
      <c r="E7" s="7"/>
      <c r="F7" s="7"/>
      <c r="G7" s="7"/>
      <c r="H7" s="5"/>
      <c r="I7" s="5"/>
    </row>
    <row r="8" spans="1:9" ht="15" customHeight="1">
      <c r="A8" s="8" t="str">
        <f>'[1]Uptodate'!$A$2</f>
        <v>Season: 2020-2021</v>
      </c>
      <c r="B8" s="5"/>
      <c r="C8" s="61" t="str">
        <f>'[1]Uptodate'!$E$38</f>
        <v>Sale No. 05</v>
      </c>
      <c r="D8" s="62"/>
      <c r="E8" s="5"/>
      <c r="F8" s="60" t="str">
        <f>'[1]Uptodate'!$I$38</f>
        <v>Upto Sale No. 05</v>
      </c>
      <c r="G8" s="60"/>
      <c r="H8" s="5"/>
      <c r="I8" s="5"/>
    </row>
    <row r="9" spans="1:9" ht="15" customHeight="1">
      <c r="A9" s="8" t="str">
        <f>'[1]Uptodate'!$A$3</f>
        <v>GARDEN (C  T  C)</v>
      </c>
      <c r="B9" s="5"/>
      <c r="C9" s="9" t="s">
        <v>7</v>
      </c>
      <c r="D9" s="10" t="s">
        <v>9</v>
      </c>
      <c r="E9" s="10"/>
      <c r="F9" s="9" t="s">
        <v>7</v>
      </c>
      <c r="G9" s="9" t="s">
        <v>9</v>
      </c>
      <c r="H9" s="5"/>
      <c r="I9" s="5"/>
    </row>
    <row r="10" spans="1:9" ht="15" customHeight="1">
      <c r="A10" s="11" t="str">
        <f>'[1]Uptodate'!$A$4</f>
        <v>CHUNDEECHERRA</v>
      </c>
      <c r="B10" s="11"/>
      <c r="C10" s="63">
        <f>'[1]Uptodate'!$E$4</f>
        <v>4938</v>
      </c>
      <c r="D10" s="12">
        <f>'[1]Uptodate'!$G$4</f>
        <v>161.22185095180234</v>
      </c>
      <c r="E10" s="63"/>
      <c r="F10" s="63">
        <f>'[1]Uptodate'!$K$4</f>
        <v>18111.4</v>
      </c>
      <c r="G10" s="13">
        <f>'[1]Uptodate'!$M$4</f>
        <v>185.8835153549698</v>
      </c>
      <c r="H10" s="14"/>
      <c r="I10" s="11"/>
    </row>
    <row r="11" spans="1:9" ht="15" customHeight="1">
      <c r="A11" s="11" t="str">
        <f>'[1]Uptodate'!$A$5</f>
        <v>CHAMPARAI A/C KURMAH</v>
      </c>
      <c r="B11" s="11"/>
      <c r="C11" s="63">
        <f>'[1]Uptodate'!$E$5</f>
        <v>1097</v>
      </c>
      <c r="D11" s="12">
        <f>'[1]Uptodate'!$G$5</f>
        <v>162.5</v>
      </c>
      <c r="E11" s="63"/>
      <c r="F11" s="63">
        <f>'[1]Uptodate'!$K$5</f>
        <v>9051.2</v>
      </c>
      <c r="G11" s="13">
        <f>'[1]Uptodate'!$M$5</f>
        <v>161.63689897472156</v>
      </c>
      <c r="H11" s="14"/>
      <c r="I11" s="11"/>
    </row>
    <row r="12" spans="1:9" ht="15" customHeight="1">
      <c r="A12" s="11" t="str">
        <f>'[1]Uptodate'!$A$6</f>
        <v>CLONAL</v>
      </c>
      <c r="B12" s="11"/>
      <c r="C12" s="63">
        <f>'[1]Uptodate'!$E$6</f>
        <v>0</v>
      </c>
      <c r="D12" s="12">
        <f>'[1]Uptodate'!$G$6</f>
        <v>0</v>
      </c>
      <c r="E12" s="63"/>
      <c r="F12" s="63">
        <f>'[1]Uptodate'!$K$6</f>
        <v>5486</v>
      </c>
      <c r="G12" s="13">
        <f>'[1]Uptodate'!$M$6</f>
        <v>178.5003645643456</v>
      </c>
      <c r="H12" s="14"/>
      <c r="I12" s="11"/>
    </row>
    <row r="13" spans="1:9" ht="15" customHeight="1">
      <c r="A13" s="11" t="str">
        <f>'[1]Uptodate'!$A$8</f>
        <v>DOLOI</v>
      </c>
      <c r="B13" s="11"/>
      <c r="C13" s="63">
        <f>'[1]Uptodate'!$E$8</f>
        <v>8504.5</v>
      </c>
      <c r="D13" s="12">
        <f>'[1]Uptodate'!$G$8</f>
        <v>149.1937209712505</v>
      </c>
      <c r="E13" s="63"/>
      <c r="F13" s="63">
        <f>'[1]Uptodate'!$K$8</f>
        <v>34020</v>
      </c>
      <c r="G13" s="13">
        <f>'[1]Uptodate'!$M$8</f>
        <v>145.46546443268664</v>
      </c>
      <c r="H13" s="14"/>
      <c r="I13" s="11"/>
    </row>
    <row r="14" spans="1:9" ht="15" customHeight="1">
      <c r="A14" s="11" t="str">
        <f>'[1]Uptodate'!$A$9</f>
        <v>HALDAVALLEY</v>
      </c>
      <c r="B14" s="11"/>
      <c r="C14" s="63">
        <f>'[1]Uptodate'!$E$9</f>
        <v>6584.1</v>
      </c>
      <c r="D14" s="12">
        <f>'[1]Uptodate'!$G$9</f>
        <v>198.16469980711105</v>
      </c>
      <c r="E14" s="63"/>
      <c r="F14" s="63">
        <f>'[1]Uptodate'!$K$9</f>
        <v>32364.300000000003</v>
      </c>
      <c r="G14" s="13">
        <f>'[1]Uptodate'!$M$9</f>
        <v>198.57544269457395</v>
      </c>
      <c r="H14" s="14"/>
      <c r="I14" s="11"/>
    </row>
    <row r="15" spans="1:9" ht="15" customHeight="1">
      <c r="A15" s="11" t="str">
        <f>'[1]Uptodate'!$A$10</f>
        <v>JAFFLONG</v>
      </c>
      <c r="B15" s="11"/>
      <c r="C15" s="63">
        <f>'[1]Uptodate'!$E$10</f>
        <v>6586</v>
      </c>
      <c r="D15" s="12">
        <f>'[1]Uptodate'!$G$10</f>
        <v>145.0735651381719</v>
      </c>
      <c r="E15" s="63"/>
      <c r="F15" s="63">
        <f>'[1]Uptodate'!$K$10</f>
        <v>6586</v>
      </c>
      <c r="G15" s="13">
        <f>'[1]Uptodate'!$M$10</f>
        <v>145.0735651381719</v>
      </c>
      <c r="H15" s="14"/>
      <c r="I15" s="15"/>
    </row>
    <row r="16" spans="1:9" ht="15" customHeight="1">
      <c r="A16" s="11" t="str">
        <f>'[1]Uptodate'!$A$11</f>
        <v>JUNGLEBARI</v>
      </c>
      <c r="B16" s="11"/>
      <c r="C16" s="63">
        <f>'[1]Uptodate'!$E$11</f>
        <v>2942.4</v>
      </c>
      <c r="D16" s="12">
        <f>'[1]Uptodate'!$G$11</f>
        <v>175.31712207721586</v>
      </c>
      <c r="E16" s="63"/>
      <c r="F16" s="63">
        <f>'[1]Uptodate'!$K$11</f>
        <v>13264.499999999998</v>
      </c>
      <c r="G16" s="13">
        <f>'[1]Uptodate'!$M$11</f>
        <v>185.66276904519583</v>
      </c>
      <c r="H16" s="14"/>
      <c r="I16" s="11"/>
    </row>
    <row r="17" spans="1:9" ht="15" customHeight="1">
      <c r="A17" s="11" t="str">
        <f>'[1]Uptodate'!$A$12</f>
        <v>KAIYACHERRA DALU</v>
      </c>
      <c r="B17" s="11"/>
      <c r="C17" s="63">
        <f>'[1]Uptodate'!$E$12</f>
        <v>17882</v>
      </c>
      <c r="D17" s="12">
        <f>'[1]Uptodate'!$G$12</f>
        <v>236.0025444581143</v>
      </c>
      <c r="E17" s="63"/>
      <c r="F17" s="63">
        <f>'[1]Uptodate'!$K$12</f>
        <v>68952.5</v>
      </c>
      <c r="G17" s="13">
        <f>'[1]Uptodate'!$M$12</f>
        <v>270.1870345527718</v>
      </c>
      <c r="H17" s="14"/>
      <c r="I17" s="11"/>
    </row>
    <row r="18" spans="1:9" ht="15" customHeight="1">
      <c r="A18" s="11" t="str">
        <f>'[1]Uptodate'!$A$13</f>
        <v>KHADIM</v>
      </c>
      <c r="B18" s="11"/>
      <c r="C18" s="63">
        <f>'[1]Uptodate'!$E$13</f>
        <v>3291</v>
      </c>
      <c r="D18" s="12">
        <f>'[1]Uptodate'!$G$13</f>
        <v>172.16666666666666</v>
      </c>
      <c r="E18" s="63"/>
      <c r="F18" s="63">
        <f>'[1]Uptodate'!$K$13</f>
        <v>16455</v>
      </c>
      <c r="G18" s="13">
        <f>'[1]Uptodate'!$M$13</f>
        <v>175.73333333333332</v>
      </c>
      <c r="H18" s="14"/>
      <c r="I18" s="11"/>
    </row>
    <row r="19" spans="1:9" ht="15" customHeight="1">
      <c r="A19" s="11" t="str">
        <f>'[1]Uptodate'!$A$14</f>
        <v>KURMAH</v>
      </c>
      <c r="B19" s="11"/>
      <c r="C19" s="63">
        <f>'[1]Uptodate'!$E$14</f>
        <v>822.7</v>
      </c>
      <c r="D19" s="12">
        <f>'[1]Uptodate'!$G$14</f>
        <v>150.99756898018717</v>
      </c>
      <c r="E19" s="63"/>
      <c r="F19" s="63">
        <f>'[1]Uptodate'!$K$14</f>
        <v>5759.2</v>
      </c>
      <c r="G19" s="13">
        <f>'[1]Uptodate'!$M$14</f>
        <v>136.90429226281427</v>
      </c>
      <c r="H19" s="14"/>
      <c r="I19" s="11"/>
    </row>
    <row r="20" spans="1:9" ht="15" customHeight="1">
      <c r="A20" s="11" t="str">
        <f>'[1]Uptodate'!$A$15</f>
        <v>MADABPORE</v>
      </c>
      <c r="B20" s="11"/>
      <c r="C20" s="63">
        <f>'[1]Uptodate'!$E$15</f>
        <v>0</v>
      </c>
      <c r="D20" s="12">
        <f>'[1]Uptodate'!$G$15</f>
        <v>0</v>
      </c>
      <c r="E20" s="63"/>
      <c r="F20" s="63">
        <f>'[1]Uptodate'!$K$15</f>
        <v>19472</v>
      </c>
      <c r="G20" s="13">
        <f>'[1]Uptodate'!$M$15</f>
        <v>188.19703677074776</v>
      </c>
      <c r="H20" s="14"/>
      <c r="I20" s="11"/>
    </row>
    <row r="21" spans="1:9" ht="15" customHeight="1">
      <c r="A21" s="11" t="str">
        <f>'[1]Uptodate'!$A$16</f>
        <v>MADABPORE A/C BEJOYA</v>
      </c>
      <c r="B21" s="11"/>
      <c r="C21" s="63">
        <f>'[1]Uptodate'!$E$16</f>
        <v>0</v>
      </c>
      <c r="D21" s="12">
        <f>'[1]Uptodate'!$G$16</f>
        <v>0</v>
      </c>
      <c r="E21" s="63"/>
      <c r="F21" s="63">
        <f>'[1]Uptodate'!$K$16</f>
        <v>3839.5</v>
      </c>
      <c r="G21" s="13">
        <f>'[1]Uptodate'!$M$16</f>
        <v>157.85714285714286</v>
      </c>
      <c r="H21" s="14"/>
      <c r="I21" s="11"/>
    </row>
    <row r="22" spans="1:9" ht="15" customHeight="1">
      <c r="A22" s="11" t="str">
        <f>'[1]Uptodate'!$A$17</f>
        <v>MADABPORE A/C KURMAH</v>
      </c>
      <c r="B22" s="11"/>
      <c r="C22" s="63">
        <f>'[1]Uptodate'!$E$17</f>
        <v>0</v>
      </c>
      <c r="D22" s="12">
        <f>'[1]Uptodate'!$G$17</f>
        <v>0</v>
      </c>
      <c r="E22" s="63"/>
      <c r="F22" s="63">
        <f>'[1]Uptodate'!$K$17</f>
        <v>548.5</v>
      </c>
      <c r="G22" s="13">
        <f>'[1]Uptodate'!$M$17</f>
        <v>155</v>
      </c>
      <c r="H22" s="14"/>
      <c r="I22" s="11"/>
    </row>
    <row r="23" spans="1:9" ht="15" customHeight="1">
      <c r="A23" s="11" t="str">
        <f>'[1]Uptodate'!$A$18</f>
        <v>MADABPORE A/C PATRAKHOLA</v>
      </c>
      <c r="B23" s="11"/>
      <c r="C23" s="63">
        <f>'[1]Uptodate'!$E$18</f>
        <v>0</v>
      </c>
      <c r="D23" s="12">
        <f>'[1]Uptodate'!$G$18</f>
        <v>0</v>
      </c>
      <c r="E23" s="63"/>
      <c r="F23" s="63">
        <f>'[1]Uptodate'!$K$18</f>
        <v>5111</v>
      </c>
      <c r="G23" s="13">
        <f>'[1]Uptodate'!$M$18</f>
        <v>194.15623165720993</v>
      </c>
      <c r="H23" s="14"/>
      <c r="I23" s="11"/>
    </row>
    <row r="24" spans="1:9" ht="15" customHeight="1">
      <c r="A24" s="11" t="str">
        <f>'[1]Uptodate'!$A$19</f>
        <v>MALNICHERRA</v>
      </c>
      <c r="B24" s="11"/>
      <c r="C24" s="63">
        <f>'[1]Uptodate'!$E$19</f>
        <v>12077.4</v>
      </c>
      <c r="D24" s="12">
        <f>'[1]Uptodate'!$G$19</f>
        <v>179.3643168231573</v>
      </c>
      <c r="E24" s="63"/>
      <c r="F24" s="63">
        <f>'[1]Uptodate'!$K$19</f>
        <v>33485.2</v>
      </c>
      <c r="G24" s="13">
        <f>'[1]Uptodate'!$M$19</f>
        <v>186.278206491226</v>
      </c>
      <c r="H24" s="14"/>
      <c r="I24" s="11"/>
    </row>
    <row r="25" spans="1:9" ht="15" customHeight="1">
      <c r="A25" s="11" t="str">
        <f>'[1]Uptodate'!$A$20</f>
        <v>MIRZAPORE</v>
      </c>
      <c r="B25" s="11"/>
      <c r="C25" s="63">
        <f>'[1]Uptodate'!$E$20</f>
        <v>0</v>
      </c>
      <c r="D25" s="12">
        <f>'[1]Uptodate'!$G$20</f>
        <v>0</v>
      </c>
      <c r="E25" s="63"/>
      <c r="F25" s="63">
        <f>'[1]Uptodate'!$K$20</f>
        <v>20309.1</v>
      </c>
      <c r="G25" s="13">
        <f>'[1]Uptodate'!$M$20</f>
        <v>214.26856926205494</v>
      </c>
      <c r="H25" s="14"/>
      <c r="I25" s="11"/>
    </row>
    <row r="26" spans="1:9" ht="15" customHeight="1">
      <c r="A26" s="11" t="str">
        <f>'[1]Uptodate'!$A$21</f>
        <v>MORGEN TEA INDUSTRIES</v>
      </c>
      <c r="B26" s="11"/>
      <c r="C26" s="63">
        <f>'[1]Uptodate'!$E$21</f>
        <v>8778.1</v>
      </c>
      <c r="D26" s="12">
        <f>'[1]Uptodate'!$G$21</f>
        <v>138.50338911609575</v>
      </c>
      <c r="E26" s="63"/>
      <c r="F26" s="63">
        <f>'[1]Uptodate'!$K$21</f>
        <v>17557.6</v>
      </c>
      <c r="G26" s="13">
        <f>'[1]Uptodate'!$M$21</f>
        <v>141.8174237936848</v>
      </c>
      <c r="H26" s="14"/>
      <c r="I26" s="11"/>
    </row>
    <row r="27" spans="1:9" ht="15" customHeight="1">
      <c r="A27" s="11" t="str">
        <f>'[1]Uptodate'!$A$22</f>
        <v>NAHEED</v>
      </c>
      <c r="B27" s="11"/>
      <c r="C27" s="63">
        <f>'[1]Uptodate'!$E$22</f>
        <v>3839.5</v>
      </c>
      <c r="D27" s="12">
        <f>'[1]Uptodate'!$G$22</f>
        <v>127.85714285714286</v>
      </c>
      <c r="E27" s="63"/>
      <c r="F27" s="63">
        <f>'[1]Uptodate'!$K$22</f>
        <v>3839.5</v>
      </c>
      <c r="G27" s="13">
        <f>'[1]Uptodate'!$M$22</f>
        <v>127.85714285714286</v>
      </c>
      <c r="H27" s="14"/>
      <c r="I27" s="11"/>
    </row>
    <row r="28" spans="1:9" ht="15" customHeight="1">
      <c r="A28" s="11" t="str">
        <f>'[1]Uptodate'!$A$23</f>
        <v>N.B.C.T.I.</v>
      </c>
      <c r="B28" s="11"/>
      <c r="C28" s="63">
        <f>'[1]Uptodate'!$E$23</f>
        <v>0</v>
      </c>
      <c r="D28" s="12">
        <f>'[1]Uptodate'!$G$23</f>
        <v>0</v>
      </c>
      <c r="E28" s="63"/>
      <c r="F28" s="63">
        <f>'[1]Uptodate'!$K$23</f>
        <v>548.5</v>
      </c>
      <c r="G28" s="13">
        <f>'[1]Uptodate'!$M$23</f>
        <v>125</v>
      </c>
      <c r="H28" s="14"/>
      <c r="I28" s="11"/>
    </row>
    <row r="29" spans="1:9" ht="15" customHeight="1">
      <c r="A29" s="11" t="str">
        <f>'[1]Uptodate'!$A$24</f>
        <v>PATRAKHOLA</v>
      </c>
      <c r="B29" s="11"/>
      <c r="C29" s="63">
        <f>'[1]Uptodate'!$E$24</f>
        <v>3841.7</v>
      </c>
      <c r="D29" s="12">
        <f>'[1]Uptodate'!$G$24</f>
        <v>163.57984746336257</v>
      </c>
      <c r="E29" s="63"/>
      <c r="F29" s="63">
        <f>'[1]Uptodate'!$K$24</f>
        <v>29351.399999999998</v>
      </c>
      <c r="G29" s="13">
        <f>'[1]Uptodate'!$M$24</f>
        <v>172.98250509345382</v>
      </c>
      <c r="H29" s="14"/>
      <c r="I29" s="11"/>
    </row>
    <row r="30" spans="1:9" ht="15" customHeight="1">
      <c r="A30" s="11" t="str">
        <f>'[1]Uptodate'!$A$25</f>
        <v>PATRAKHOLA A/C KURMAH</v>
      </c>
      <c r="B30" s="11"/>
      <c r="C30" s="63">
        <f>'[1]Uptodate'!$E$25</f>
        <v>0</v>
      </c>
      <c r="D30" s="12">
        <f>'[1]Uptodate'!$G$25</f>
        <v>0</v>
      </c>
      <c r="E30" s="63"/>
      <c r="F30" s="63">
        <f>'[1]Uptodate'!$K$25</f>
        <v>3840.8999999999996</v>
      </c>
      <c r="G30" s="13">
        <f>'[1]Uptodate'!$M$25</f>
        <v>167.1411648311594</v>
      </c>
      <c r="H30" s="14"/>
      <c r="I30" s="11"/>
    </row>
    <row r="31" spans="1:9" ht="15" customHeight="1">
      <c r="A31" s="11" t="str">
        <f>'[1]Uptodate'!$A$26</f>
        <v>RAJNAGAR</v>
      </c>
      <c r="B31" s="11"/>
      <c r="C31" s="63">
        <f>'[1]Uptodate'!$E$26</f>
        <v>8228.7</v>
      </c>
      <c r="D31" s="12">
        <f>'[1]Uptodate'!$G$26</f>
        <v>183.16659982743323</v>
      </c>
      <c r="E31" s="63"/>
      <c r="F31" s="63">
        <f>'[1]Uptodate'!$K$26</f>
        <v>55131.600000000006</v>
      </c>
      <c r="G31" s="13">
        <f>'[1]Uptodate'!$M$26</f>
        <v>191.88972930225134</v>
      </c>
      <c r="H31" s="14"/>
      <c r="I31" s="11"/>
    </row>
    <row r="32" spans="1:9" ht="15" customHeight="1">
      <c r="A32" s="11" t="str">
        <f>'[1]Uptodate'!$A$27</f>
        <v>RAMGARH</v>
      </c>
      <c r="B32" s="11"/>
      <c r="C32" s="63">
        <f>'[1]Uptodate'!$E$27</f>
        <v>0</v>
      </c>
      <c r="D32" s="12">
        <f>'[1]Uptodate'!$G$27</f>
        <v>0</v>
      </c>
      <c r="E32" s="63"/>
      <c r="F32" s="63">
        <f>'[1]Uptodate'!$K$27</f>
        <v>15359.4</v>
      </c>
      <c r="G32" s="13">
        <f>'[1]Uptodate'!$M$27</f>
        <v>194.67905647356017</v>
      </c>
      <c r="H32" s="14"/>
      <c r="I32" s="11"/>
    </row>
    <row r="33" spans="1:9" ht="15" customHeight="1">
      <c r="A33" s="11" t="str">
        <f>'[1]Uptodate'!$A$28</f>
        <v>SAZEDA RAFIQUE TEA FACTORY</v>
      </c>
      <c r="B33" s="11"/>
      <c r="C33" s="63">
        <f>'[1]Uptodate'!$E$28</f>
        <v>3291</v>
      </c>
      <c r="D33" s="12">
        <f>'[1]Uptodate'!$G$28</f>
        <v>122</v>
      </c>
      <c r="E33" s="63"/>
      <c r="F33" s="63">
        <f>'[1]Uptodate'!$K$28</f>
        <v>18924.8</v>
      </c>
      <c r="G33" s="13">
        <f>'[1]Uptodate'!$M$28</f>
        <v>122.6677058674332</v>
      </c>
      <c r="H33" s="14"/>
      <c r="I33" s="11"/>
    </row>
    <row r="34" spans="1:9" ht="15" customHeight="1">
      <c r="A34" s="11" t="str">
        <f>'[1]Uptodate'!$A$29</f>
        <v>SURMA</v>
      </c>
      <c r="B34" s="11"/>
      <c r="C34" s="64">
        <f>'[1]Uptodate'!$E$29</f>
        <v>46203.7</v>
      </c>
      <c r="D34" s="16">
        <f>'[1]Uptodate'!$G$29</f>
        <v>182.5234429277309</v>
      </c>
      <c r="E34" s="64"/>
      <c r="F34" s="64">
        <f>'[1]Uptodate'!$K$29</f>
        <v>108210.1</v>
      </c>
      <c r="G34" s="17">
        <f>'[1]Uptodate'!$M$29</f>
        <v>189.52283289637475</v>
      </c>
      <c r="H34" s="14"/>
      <c r="I34" s="11"/>
    </row>
    <row r="35" spans="1:9" ht="15" customHeight="1">
      <c r="A35" s="11" t="str">
        <f>'[1]Uptodate'!$A$30</f>
        <v>TOTAL:</v>
      </c>
      <c r="B35" s="11"/>
      <c r="C35" s="64">
        <f>'[1]Uptodate'!$E$30</f>
        <v>138907.8</v>
      </c>
      <c r="D35" s="16">
        <f>'[1]Uptodate'!$G$30</f>
        <v>178.34584019039966</v>
      </c>
      <c r="E35" s="64"/>
      <c r="F35" s="64">
        <f>'[1]Uptodate'!$K$30</f>
        <v>545579.2</v>
      </c>
      <c r="G35" s="17">
        <f>'[1]Uptodate'!$M$30</f>
        <v>190.65559225864916</v>
      </c>
      <c r="H35" s="14"/>
      <c r="I35" s="11"/>
    </row>
    <row r="36" spans="1:9" ht="15" customHeight="1">
      <c r="A36" s="18" t="str">
        <f>'[1]Uptodate'!$A$31</f>
        <v>Old Season: 2019-2020</v>
      </c>
      <c r="B36" s="11"/>
      <c r="C36" s="63"/>
      <c r="D36" s="12"/>
      <c r="E36" s="63"/>
      <c r="F36" s="63"/>
      <c r="G36" s="13"/>
      <c r="H36" s="14"/>
      <c r="I36" s="11"/>
    </row>
    <row r="37" spans="1:9" ht="15" customHeight="1">
      <c r="A37" s="11" t="str">
        <f>'[1]Uptodate'!$A$32</f>
        <v>MALNICHERRA</v>
      </c>
      <c r="B37" s="11"/>
      <c r="C37" s="63">
        <f>'[1]Uptodate'!$E$32</f>
        <v>0</v>
      </c>
      <c r="D37" s="12">
        <f>'[1]Uptodate'!$G$32</f>
        <v>0</v>
      </c>
      <c r="E37" s="63"/>
      <c r="F37" s="63">
        <f>'[1]Uptodate'!$K$32</f>
        <v>1095.5</v>
      </c>
      <c r="G37" s="13">
        <f>'[1]Uptodate'!$M$32</f>
        <v>100</v>
      </c>
      <c r="H37" s="14"/>
      <c r="I37" s="11"/>
    </row>
    <row r="38" spans="1:9" ht="15" customHeight="1">
      <c r="A38" s="11" t="str">
        <f>'[1]Uptodate'!$A$33</f>
        <v>N.B.C.T.I.</v>
      </c>
      <c r="B38" s="11"/>
      <c r="C38" s="63">
        <f>'[1]Uptodate'!$E$33</f>
        <v>0</v>
      </c>
      <c r="D38" s="12">
        <f>'[1]Uptodate'!$G$33</f>
        <v>0</v>
      </c>
      <c r="E38" s="63"/>
      <c r="F38" s="63">
        <f>'[1]Uptodate'!$K$33</f>
        <v>6028</v>
      </c>
      <c r="G38" s="13">
        <f>'[1]Uptodate'!$M$33</f>
        <v>112.13636363636364</v>
      </c>
      <c r="H38" s="14"/>
      <c r="I38" s="11"/>
    </row>
    <row r="39" spans="1:9" ht="15" customHeight="1">
      <c r="A39" s="11" t="str">
        <f>'[1]Uptodate'!$A$34</f>
        <v>SURMA</v>
      </c>
      <c r="B39" s="11"/>
      <c r="C39" s="63">
        <f>'[1]Uptodate'!$E$34</f>
        <v>0</v>
      </c>
      <c r="D39" s="12">
        <f>'[1]Uptodate'!$G$34</f>
        <v>0</v>
      </c>
      <c r="E39" s="63"/>
      <c r="F39" s="64">
        <f>'[1]Uptodate'!$K$34</f>
        <v>328</v>
      </c>
      <c r="G39" s="17">
        <f>'[1]Uptodate'!$M$34</f>
        <v>241.03658536585365</v>
      </c>
      <c r="H39" s="14"/>
      <c r="I39" s="11"/>
    </row>
    <row r="40" spans="1:9" ht="15" customHeight="1">
      <c r="A40" s="11" t="str">
        <f>'[1]Uptodate'!$A$35</f>
        <v>TOTAL:</v>
      </c>
      <c r="B40" s="11"/>
      <c r="C40" s="64">
        <f>'[1]Uptodate'!$E$35</f>
        <v>0</v>
      </c>
      <c r="D40" s="16">
        <f>'[1]Uptodate'!$G$35</f>
        <v>0</v>
      </c>
      <c r="E40" s="64"/>
      <c r="F40" s="64">
        <f>'[1]Uptodate'!$K$35</f>
        <v>7451.5</v>
      </c>
      <c r="G40" s="17">
        <f>'[1]Uptodate'!$M$35</f>
        <v>116.02603502650473</v>
      </c>
      <c r="H40" s="14"/>
      <c r="I40" s="11"/>
    </row>
    <row r="41" spans="1:9" ht="15" customHeight="1">
      <c r="A41" s="11" t="str">
        <f>'[1]Uptodate'!$A$36</f>
        <v>GRAND TOTAL:</v>
      </c>
      <c r="B41" s="11"/>
      <c r="C41" s="64">
        <f>'[1]Uptodate'!$E$36</f>
        <v>138907.8</v>
      </c>
      <c r="D41" s="16">
        <f>'[1]Uptodate'!$G$36</f>
        <v>178.34584019039966</v>
      </c>
      <c r="E41" s="64"/>
      <c r="F41" s="64">
        <f>'[1]Uptodate'!$K$36</f>
        <v>553030.7</v>
      </c>
      <c r="G41" s="17">
        <f>'[1]Uptodate'!$M$36</f>
        <v>189.65003841558888</v>
      </c>
      <c r="H41" s="14"/>
      <c r="I41" s="11"/>
    </row>
    <row r="42" spans="1:9" ht="15" customHeight="1">
      <c r="A42" s="11"/>
      <c r="B42" s="11"/>
      <c r="C42" s="63">
        <f>SUM(C10:C34)+C40-C41</f>
        <v>0</v>
      </c>
      <c r="D42" s="12"/>
      <c r="E42" s="63"/>
      <c r="F42" s="63">
        <f>SUM(F10:F34)+F40-F41</f>
        <v>0</v>
      </c>
      <c r="G42" s="13"/>
      <c r="H42" s="14"/>
      <c r="I42" s="11"/>
    </row>
    <row r="43" spans="1:9" ht="15" customHeight="1">
      <c r="A43" s="8" t="str">
        <f>'[1]Uptodate'!$A$39</f>
        <v>Buyers Purchase Analysis</v>
      </c>
      <c r="B43" s="19" t="s">
        <v>29</v>
      </c>
      <c r="C43" s="65" t="s">
        <v>7</v>
      </c>
      <c r="D43" s="20" t="s">
        <v>59</v>
      </c>
      <c r="E43" s="66"/>
      <c r="F43" s="19" t="s">
        <v>29</v>
      </c>
      <c r="G43" s="65" t="s">
        <v>7</v>
      </c>
      <c r="H43" s="21" t="s">
        <v>59</v>
      </c>
      <c r="I43" s="9" t="s">
        <v>15</v>
      </c>
    </row>
    <row r="44" spans="1:9" ht="15" customHeight="1">
      <c r="A44" s="5" t="str">
        <f>'[1]Uptodate'!$A$40</f>
        <v>EXPORT:</v>
      </c>
      <c r="B44" s="67">
        <f>'[1]Uptodate'!$D$40</f>
        <v>284</v>
      </c>
      <c r="C44" s="68">
        <f>'[1]Uptodate'!$E$40</f>
        <v>15581.6</v>
      </c>
      <c r="D44" s="69">
        <f>'[1]Uptodate'!$G$40</f>
        <v>171.99298531601374</v>
      </c>
      <c r="E44" s="68"/>
      <c r="F44" s="67">
        <f>'[1]Uptodate'!$I$40</f>
        <v>284</v>
      </c>
      <c r="G44" s="68">
        <f>'[1]Uptodate'!$J$40</f>
        <v>15581.6</v>
      </c>
      <c r="H44" s="69">
        <f>'[1]Uptodate'!$L$40</f>
        <v>171.99298531601374</v>
      </c>
      <c r="I44" s="22">
        <f>'[1]Uptodate'!$H$40</f>
        <v>0.028174927721010788</v>
      </c>
    </row>
    <row r="45" spans="1:9" ht="15" customHeight="1">
      <c r="A45" s="5" t="str">
        <f>'[1]Uptodate'!$A$41</f>
        <v>INTERNAL :</v>
      </c>
      <c r="B45" s="70">
        <f>'[1]Uptodate'!$D$41</f>
        <v>2249</v>
      </c>
      <c r="C45" s="71">
        <f>'[1]Uptodate'!$E$41</f>
        <v>123326.2</v>
      </c>
      <c r="D45" s="72">
        <f>'[1]Uptodate'!$G$41</f>
        <v>179.1484891288307</v>
      </c>
      <c r="E45" s="71"/>
      <c r="F45" s="70">
        <f>'[1]Uptodate'!$I$41</f>
        <v>9799</v>
      </c>
      <c r="G45" s="71">
        <f>'[1]Uptodate'!$J$41</f>
        <v>537449.1</v>
      </c>
      <c r="H45" s="72">
        <f>'[1]Uptodate'!$L$41</f>
        <v>190.16194761513233</v>
      </c>
      <c r="I45" s="23">
        <f>'[1]Uptodate'!$H$41</f>
        <v>0.9718250722789893</v>
      </c>
    </row>
    <row r="46" spans="1:9" ht="15" customHeight="1">
      <c r="A46" s="5" t="str">
        <f>'[1]Uptodate'!$A$42</f>
        <v>TOTAL :</v>
      </c>
      <c r="B46" s="70">
        <f>'[1]Uptodate'!$D$42</f>
        <v>2533</v>
      </c>
      <c r="C46" s="71">
        <f>'[1]Uptodate'!$E$42</f>
        <v>138907.8</v>
      </c>
      <c r="D46" s="72">
        <f>'[1]Uptodate'!$G$42</f>
        <v>178.34584019039968</v>
      </c>
      <c r="E46" s="71"/>
      <c r="F46" s="70">
        <f>'[1]Uptodate'!$I$42</f>
        <v>10083</v>
      </c>
      <c r="G46" s="71">
        <f>'[1]Uptodate'!$J$42</f>
        <v>553030.7</v>
      </c>
      <c r="H46" s="72">
        <f>'[1]Uptodate'!$L$42</f>
        <v>189.65003841558888</v>
      </c>
      <c r="I46" s="23">
        <f>'[1]Uptodate'!$H$42</f>
        <v>1</v>
      </c>
    </row>
    <row r="47" spans="1:9" ht="15" customHeight="1">
      <c r="A47" s="5"/>
      <c r="B47" s="5"/>
      <c r="C47" s="5"/>
      <c r="D47" s="5" t="s">
        <v>65</v>
      </c>
      <c r="E47" s="5"/>
      <c r="F47" s="5"/>
      <c r="G47" s="5"/>
      <c r="H47" s="5"/>
      <c r="I47" s="5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7" ht="16.5" customHeight="1">
      <c r="A1" s="73" t="s">
        <v>72</v>
      </c>
      <c r="B1" s="74"/>
      <c r="C1" s="74"/>
      <c r="D1" s="74"/>
      <c r="E1" s="74"/>
      <c r="F1" s="74"/>
      <c r="G1" s="55"/>
    </row>
    <row r="2" spans="1:7" ht="16.5" customHeight="1">
      <c r="A2" s="75" t="s">
        <v>102</v>
      </c>
      <c r="B2" s="74"/>
      <c r="C2" s="74"/>
      <c r="D2" s="74"/>
      <c r="E2" s="74"/>
      <c r="F2" s="74"/>
      <c r="G2" s="55"/>
    </row>
    <row r="3" spans="1:7" ht="16.5" customHeight="1">
      <c r="A3" s="75"/>
      <c r="B3" s="74"/>
      <c r="C3" s="74"/>
      <c r="D3" s="74"/>
      <c r="E3" s="74"/>
      <c r="F3" s="74"/>
      <c r="G3" s="55"/>
    </row>
    <row r="4" spans="1:7" ht="16.5" customHeight="1">
      <c r="A4" s="76" t="s">
        <v>0</v>
      </c>
      <c r="B4" s="76"/>
      <c r="C4" s="74"/>
      <c r="D4" s="74"/>
      <c r="E4" s="74"/>
      <c r="F4" s="74"/>
      <c r="G4" s="55"/>
    </row>
    <row r="5" spans="1:7" ht="16.5" customHeight="1">
      <c r="A5" s="76" t="s">
        <v>1</v>
      </c>
      <c r="B5" s="76"/>
      <c r="C5" s="76"/>
      <c r="D5" s="77"/>
      <c r="E5" s="74"/>
      <c r="F5" s="74"/>
      <c r="G5" s="55"/>
    </row>
    <row r="6" spans="1:7" ht="16.5" customHeight="1">
      <c r="A6" s="76" t="s">
        <v>2</v>
      </c>
      <c r="B6" s="76"/>
      <c r="C6" s="76"/>
      <c r="D6" s="78"/>
      <c r="E6" s="78"/>
      <c r="F6" s="74"/>
      <c r="G6" s="55"/>
    </row>
    <row r="7" spans="1:7" ht="16.5" customHeight="1">
      <c r="A7" s="78" t="s">
        <v>3</v>
      </c>
      <c r="B7" s="74"/>
      <c r="C7" s="74"/>
      <c r="D7" s="74"/>
      <c r="E7" s="74"/>
      <c r="F7" s="74"/>
      <c r="G7" s="55"/>
    </row>
    <row r="8" spans="1:7" ht="16.5" customHeight="1">
      <c r="A8" s="79"/>
      <c r="B8" s="74"/>
      <c r="C8" s="80" t="s">
        <v>103</v>
      </c>
      <c r="D8" s="79"/>
      <c r="E8" s="79"/>
      <c r="F8" s="79"/>
      <c r="G8" s="56"/>
    </row>
    <row r="9" spans="1:7" ht="16.5" customHeight="1">
      <c r="A9" s="74" t="s">
        <v>4</v>
      </c>
      <c r="B9" s="74"/>
      <c r="C9" s="74"/>
      <c r="D9" s="74"/>
      <c r="E9" s="74"/>
      <c r="F9" s="74"/>
      <c r="G9" s="55"/>
    </row>
    <row r="10" spans="1:7" ht="16.5" customHeight="1">
      <c r="A10" s="79" t="s">
        <v>5</v>
      </c>
      <c r="B10" s="79"/>
      <c r="C10" s="79"/>
      <c r="D10" s="79"/>
      <c r="E10" s="79"/>
      <c r="F10" s="79"/>
      <c r="G10" s="56"/>
    </row>
    <row r="11" spans="1:7" ht="16.5" customHeight="1">
      <c r="A11" s="78" t="s">
        <v>75</v>
      </c>
      <c r="B11" s="81"/>
      <c r="C11" s="81" t="s">
        <v>6</v>
      </c>
      <c r="D11" s="81" t="s">
        <v>7</v>
      </c>
      <c r="E11" s="81" t="s">
        <v>8</v>
      </c>
      <c r="F11" s="81" t="s">
        <v>9</v>
      </c>
      <c r="G11" s="57"/>
    </row>
    <row r="12" spans="1:7" ht="16.5" customHeight="1">
      <c r="A12" s="74" t="s">
        <v>10</v>
      </c>
      <c r="B12" s="82" t="s">
        <v>11</v>
      </c>
      <c r="C12" s="83">
        <v>2034</v>
      </c>
      <c r="D12" s="84">
        <v>111580.5</v>
      </c>
      <c r="E12" s="85">
        <v>19505592</v>
      </c>
      <c r="F12" s="86">
        <f>E12/D12</f>
        <v>174.811835401347</v>
      </c>
      <c r="G12" s="55"/>
    </row>
    <row r="13" spans="1:7" ht="16.5" customHeight="1">
      <c r="A13" s="74" t="s">
        <v>12</v>
      </c>
      <c r="B13" s="82" t="s">
        <v>11</v>
      </c>
      <c r="C13" s="87">
        <v>499</v>
      </c>
      <c r="D13" s="88">
        <v>27327.3</v>
      </c>
      <c r="E13" s="89">
        <v>5268036.3</v>
      </c>
      <c r="F13" s="86">
        <f>E13/D13</f>
        <v>192.7755870503123</v>
      </c>
      <c r="G13" s="55"/>
    </row>
    <row r="14" spans="1:7" ht="16.5" customHeight="1">
      <c r="A14" s="74" t="s">
        <v>13</v>
      </c>
      <c r="B14" s="82"/>
      <c r="C14" s="90">
        <f>C12+C13</f>
        <v>2533</v>
      </c>
      <c r="D14" s="91">
        <f>D12+D13</f>
        <v>138907.8</v>
      </c>
      <c r="E14" s="92">
        <f>E12+E13</f>
        <v>24773628.3</v>
      </c>
      <c r="F14" s="93">
        <f>E14/D14</f>
        <v>178.34584019039968</v>
      </c>
      <c r="G14" s="55"/>
    </row>
    <row r="15" spans="1:7" ht="16.5" customHeight="1">
      <c r="A15" s="74"/>
      <c r="B15" s="82"/>
      <c r="C15" s="94"/>
      <c r="D15" s="95"/>
      <c r="E15" s="96"/>
      <c r="F15" s="97"/>
      <c r="G15" s="55"/>
    </row>
    <row r="16" spans="1:7" ht="16.5" customHeight="1">
      <c r="A16" s="78" t="s">
        <v>73</v>
      </c>
      <c r="B16" s="81"/>
      <c r="C16" s="81" t="s">
        <v>6</v>
      </c>
      <c r="D16" s="81" t="s">
        <v>7</v>
      </c>
      <c r="E16" s="81" t="s">
        <v>8</v>
      </c>
      <c r="F16" s="81" t="s">
        <v>9</v>
      </c>
      <c r="G16" s="55"/>
    </row>
    <row r="17" spans="1:7" ht="16.5" customHeight="1">
      <c r="A17" s="74" t="s">
        <v>10</v>
      </c>
      <c r="B17" s="82" t="s">
        <v>11</v>
      </c>
      <c r="C17" s="83"/>
      <c r="D17" s="84"/>
      <c r="E17" s="85"/>
      <c r="F17" s="86"/>
      <c r="G17" s="55"/>
    </row>
    <row r="18" spans="1:7" ht="16.5" customHeight="1">
      <c r="A18" s="74" t="s">
        <v>12</v>
      </c>
      <c r="B18" s="82" t="s">
        <v>11</v>
      </c>
      <c r="C18" s="98"/>
      <c r="D18" s="95"/>
      <c r="E18" s="96"/>
      <c r="F18" s="86"/>
      <c r="G18" s="55"/>
    </row>
    <row r="19" spans="1:7" ht="16.5" customHeight="1">
      <c r="A19" s="74" t="s">
        <v>13</v>
      </c>
      <c r="B19" s="82"/>
      <c r="C19" s="99">
        <f>C17+C18</f>
        <v>0</v>
      </c>
      <c r="D19" s="88">
        <f>D17+D18</f>
        <v>0</v>
      </c>
      <c r="E19" s="89">
        <f>E17+E18</f>
        <v>0</v>
      </c>
      <c r="F19" s="86"/>
      <c r="G19" s="55"/>
    </row>
    <row r="20" spans="1:7" ht="16.5" customHeight="1">
      <c r="A20" s="74" t="s">
        <v>66</v>
      </c>
      <c r="B20" s="82"/>
      <c r="C20" s="90">
        <f>C19+C14</f>
        <v>2533</v>
      </c>
      <c r="D20" s="91">
        <f>D19+D14</f>
        <v>138907.8</v>
      </c>
      <c r="E20" s="100">
        <f>E19+E14</f>
        <v>24773628.3</v>
      </c>
      <c r="F20" s="93">
        <f>E20/D20</f>
        <v>178.34584019039968</v>
      </c>
      <c r="G20" s="55"/>
    </row>
    <row r="21" spans="1:7" ht="16.5" customHeight="1">
      <c r="A21" s="74"/>
      <c r="B21" s="82"/>
      <c r="C21" s="94"/>
      <c r="D21" s="95"/>
      <c r="E21" s="101"/>
      <c r="F21" s="97"/>
      <c r="G21" s="55"/>
    </row>
    <row r="22" spans="1:7" ht="16.5" customHeight="1">
      <c r="A22" s="78" t="s">
        <v>14</v>
      </c>
      <c r="B22" s="74"/>
      <c r="C22" s="81" t="s">
        <v>6</v>
      </c>
      <c r="D22" s="81" t="s">
        <v>7</v>
      </c>
      <c r="E22" s="102" t="s">
        <v>9</v>
      </c>
      <c r="F22" s="102" t="s">
        <v>15</v>
      </c>
      <c r="G22" s="58"/>
    </row>
    <row r="23" spans="1:7" ht="16.5" customHeight="1">
      <c r="A23" s="77" t="s">
        <v>16</v>
      </c>
      <c r="B23" s="74"/>
      <c r="C23" s="103">
        <f>'[1]Uptodate'!$D$40</f>
        <v>284</v>
      </c>
      <c r="D23" s="104">
        <f>'[1]Uptodate'!$E$40</f>
        <v>15581.6</v>
      </c>
      <c r="E23" s="105">
        <f>'[1]Uptodate'!$G$40</f>
        <v>171.99298531601374</v>
      </c>
      <c r="F23" s="106">
        <f>'[1]Uptodate'!$H$40</f>
        <v>0.028174927721010788</v>
      </c>
      <c r="G23" s="59"/>
    </row>
    <row r="24" spans="1:7" ht="16.5" customHeight="1">
      <c r="A24" s="77" t="s">
        <v>17</v>
      </c>
      <c r="B24" s="74"/>
      <c r="C24" s="107">
        <f>'[1]Uptodate'!$D$41</f>
        <v>2249</v>
      </c>
      <c r="D24" s="108">
        <f>'[1]Uptodate'!$E$41</f>
        <v>123326.2</v>
      </c>
      <c r="E24" s="109">
        <f>'[1]Uptodate'!$G$41</f>
        <v>179.1484891288307</v>
      </c>
      <c r="F24" s="110">
        <f>'[1]Uptodate'!$H$41</f>
        <v>0.9718250722789893</v>
      </c>
      <c r="G24" s="59"/>
    </row>
    <row r="25" spans="1:7" ht="16.5" customHeight="1">
      <c r="A25" s="77" t="s">
        <v>18</v>
      </c>
      <c r="B25" s="74"/>
      <c r="C25" s="107">
        <f>'[1]Uptodate'!$D$42</f>
        <v>2533</v>
      </c>
      <c r="D25" s="108">
        <f>'[1]Uptodate'!$E$42</f>
        <v>138907.8</v>
      </c>
      <c r="E25" s="109">
        <f>'[1]Uptodate'!$G$42</f>
        <v>178.34584019039968</v>
      </c>
      <c r="F25" s="110">
        <f>'[1]Uptodate'!$H$42</f>
        <v>1</v>
      </c>
      <c r="G25" s="59"/>
    </row>
    <row r="26" spans="1:7" ht="16.5" customHeight="1">
      <c r="A26" s="77"/>
      <c r="B26" s="74"/>
      <c r="C26" s="107"/>
      <c r="D26" s="108"/>
      <c r="E26" s="109"/>
      <c r="F26" s="110"/>
      <c r="G26" s="59"/>
    </row>
    <row r="27" spans="1:7" ht="16.5" customHeight="1">
      <c r="A27" s="74" t="s">
        <v>19</v>
      </c>
      <c r="B27" s="74"/>
      <c r="C27" s="74"/>
      <c r="D27" s="74"/>
      <c r="E27" s="74"/>
      <c r="F27" s="111"/>
      <c r="G27" s="55"/>
    </row>
    <row r="28" spans="1:7" ht="16.5" customHeight="1">
      <c r="A28" s="74"/>
      <c r="B28" s="74"/>
      <c r="C28" s="74"/>
      <c r="D28" s="74"/>
      <c r="E28" s="74" t="s">
        <v>20</v>
      </c>
      <c r="F28" s="74"/>
      <c r="G28" s="55"/>
    </row>
    <row r="29" spans="1:7" ht="16.5" customHeight="1">
      <c r="A29" s="74" t="s">
        <v>21</v>
      </c>
      <c r="B29" s="74"/>
      <c r="C29" s="74"/>
      <c r="D29" s="74" t="s">
        <v>22</v>
      </c>
      <c r="E29" s="74"/>
      <c r="F29" s="74"/>
      <c r="G29" s="55"/>
    </row>
    <row r="30" spans="1:7" ht="16.5" customHeight="1">
      <c r="A30" s="74" t="s">
        <v>23</v>
      </c>
      <c r="B30" s="74"/>
      <c r="C30" s="74"/>
      <c r="D30" s="74"/>
      <c r="E30" s="74"/>
      <c r="F30" s="74"/>
      <c r="G30" s="55"/>
    </row>
    <row r="31" spans="1:7" ht="16.5" customHeight="1">
      <c r="A31" s="74" t="s">
        <v>24</v>
      </c>
      <c r="B31" s="74"/>
      <c r="C31" s="74"/>
      <c r="D31" s="74"/>
      <c r="E31" s="74"/>
      <c r="F31" s="74"/>
      <c r="G31" s="55"/>
    </row>
    <row r="32" spans="1:7" ht="16.5" customHeight="1">
      <c r="A32" s="74" t="s">
        <v>25</v>
      </c>
      <c r="B32" s="74"/>
      <c r="C32" s="74"/>
      <c r="D32" s="74"/>
      <c r="E32" s="74"/>
      <c r="F32" s="74"/>
      <c r="G32" s="55"/>
    </row>
    <row r="33" spans="1:6" ht="16.5" customHeight="1">
      <c r="A33" s="74" t="s">
        <v>68</v>
      </c>
      <c r="B33" s="74"/>
      <c r="C33" s="74"/>
      <c r="D33" s="74"/>
      <c r="E33" s="74"/>
      <c r="F33" s="74"/>
    </row>
    <row r="34" spans="1:6" ht="16.5" customHeight="1">
      <c r="A34" s="1"/>
      <c r="B34" s="1"/>
      <c r="C34" s="1"/>
      <c r="D34" s="1"/>
      <c r="E34" s="1"/>
      <c r="F34" s="1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8.421875" style="0" customWidth="1"/>
    <col min="2" max="2" width="8.00390625" style="4" customWidth="1"/>
    <col min="3" max="3" width="10.8515625" style="3" customWidth="1"/>
    <col min="4" max="4" width="6.7109375" style="4" customWidth="1"/>
    <col min="5" max="5" width="9.28125" style="3" customWidth="1"/>
    <col min="6" max="6" width="9.57421875" style="4" bestFit="1" customWidth="1"/>
    <col min="7" max="7" width="10.421875" style="3" customWidth="1"/>
    <col min="8" max="8" width="8.28125" style="2" customWidth="1"/>
    <col min="9" max="9" width="0.9921875" style="0" customWidth="1"/>
    <col min="10" max="10" width="8.7109375" style="4" customWidth="1"/>
    <col min="11" max="11" width="11.8515625" style="3" customWidth="1"/>
    <col min="12" max="12" width="8.57421875" style="2" customWidth="1"/>
  </cols>
  <sheetData>
    <row r="1" spans="1:12" ht="18" customHeight="1">
      <c r="A1" s="112" t="s">
        <v>105</v>
      </c>
      <c r="B1" s="112"/>
      <c r="C1" s="113"/>
      <c r="D1" s="114"/>
      <c r="E1" s="113"/>
      <c r="F1" s="114"/>
      <c r="G1" s="113"/>
      <c r="H1" s="115"/>
      <c r="I1" s="112"/>
      <c r="J1" s="114"/>
      <c r="K1" s="113"/>
      <c r="L1" s="115"/>
    </row>
    <row r="2" spans="1:12" ht="18" customHeight="1">
      <c r="A2" s="116" t="s">
        <v>106</v>
      </c>
      <c r="B2" s="112"/>
      <c r="C2" s="113"/>
      <c r="D2" s="114"/>
      <c r="E2" s="113"/>
      <c r="F2" s="114"/>
      <c r="G2" s="113"/>
      <c r="H2" s="115"/>
      <c r="I2" s="112"/>
      <c r="J2" s="114"/>
      <c r="K2" s="113"/>
      <c r="L2" s="115"/>
    </row>
    <row r="3" spans="1:12" ht="18" customHeight="1">
      <c r="A3" s="112" t="s">
        <v>30</v>
      </c>
      <c r="B3" s="112"/>
      <c r="C3" s="113"/>
      <c r="D3" s="114"/>
      <c r="E3" s="113"/>
      <c r="F3" s="114"/>
      <c r="G3" s="113"/>
      <c r="H3" s="115"/>
      <c r="I3" s="112"/>
      <c r="J3" s="114"/>
      <c r="K3" s="113"/>
      <c r="L3" s="115"/>
    </row>
    <row r="4" spans="1:12" ht="18" customHeight="1">
      <c r="A4" s="112" t="s">
        <v>0</v>
      </c>
      <c r="B4" s="112"/>
      <c r="C4" s="113"/>
      <c r="D4" s="114"/>
      <c r="E4" s="113"/>
      <c r="F4" s="114"/>
      <c r="G4" s="113"/>
      <c r="H4" s="115"/>
      <c r="I4" s="112"/>
      <c r="J4" s="114"/>
      <c r="K4" s="113"/>
      <c r="L4" s="115"/>
    </row>
    <row r="5" spans="1:12" ht="18" customHeight="1">
      <c r="A5" s="112" t="s">
        <v>1</v>
      </c>
      <c r="B5" s="112"/>
      <c r="C5" s="113"/>
      <c r="D5" s="114"/>
      <c r="E5" s="113"/>
      <c r="F5" s="114"/>
      <c r="G5" s="113"/>
      <c r="H5" s="115"/>
      <c r="I5" s="112"/>
      <c r="J5" s="114"/>
      <c r="K5" s="113"/>
      <c r="L5" s="115"/>
    </row>
    <row r="6" spans="1:12" ht="18" customHeight="1">
      <c r="A6" s="112" t="s">
        <v>31</v>
      </c>
      <c r="B6" s="112"/>
      <c r="C6" s="113"/>
      <c r="D6" s="114"/>
      <c r="E6" s="113"/>
      <c r="F6" s="114"/>
      <c r="G6" s="113"/>
      <c r="H6" s="115"/>
      <c r="I6" s="112"/>
      <c r="J6" s="114"/>
      <c r="K6" s="113"/>
      <c r="L6" s="115"/>
    </row>
    <row r="7" spans="1:12" ht="18" customHeight="1">
      <c r="A7" s="117" t="s">
        <v>32</v>
      </c>
      <c r="B7" s="112"/>
      <c r="C7" s="113"/>
      <c r="D7" s="114"/>
      <c r="E7" s="113"/>
      <c r="F7" s="114"/>
      <c r="G7" s="113"/>
      <c r="H7" s="115"/>
      <c r="I7" s="112"/>
      <c r="J7" s="114"/>
      <c r="K7" s="113"/>
      <c r="L7" s="115"/>
    </row>
    <row r="8" spans="1:12" ht="18" customHeight="1">
      <c r="A8" s="117"/>
      <c r="B8" s="112"/>
      <c r="C8" s="113"/>
      <c r="D8" s="114"/>
      <c r="E8" s="118" t="s">
        <v>33</v>
      </c>
      <c r="F8" s="114"/>
      <c r="G8" s="113"/>
      <c r="H8" s="115"/>
      <c r="I8" s="112"/>
      <c r="J8" s="114"/>
      <c r="K8" s="113"/>
      <c r="L8" s="115"/>
    </row>
    <row r="9" spans="1:12" ht="18" customHeight="1">
      <c r="A9" s="119" t="s">
        <v>107</v>
      </c>
      <c r="B9" s="120"/>
      <c r="C9" s="121"/>
      <c r="D9" s="122"/>
      <c r="E9" s="121"/>
      <c r="F9" s="122"/>
      <c r="G9" s="121"/>
      <c r="H9" s="123"/>
      <c r="I9" s="120"/>
      <c r="J9" s="122"/>
      <c r="K9" s="121"/>
      <c r="L9" s="123"/>
    </row>
    <row r="10" spans="1:12" ht="18" customHeight="1">
      <c r="A10" s="119"/>
      <c r="B10" s="120"/>
      <c r="C10" s="121" t="s">
        <v>108</v>
      </c>
      <c r="D10" s="122"/>
      <c r="E10" s="121"/>
      <c r="F10" s="122"/>
      <c r="G10" s="121"/>
      <c r="H10" s="123"/>
      <c r="I10" s="120"/>
      <c r="J10" s="114"/>
      <c r="K10" s="121" t="s">
        <v>109</v>
      </c>
      <c r="L10" s="123"/>
    </row>
    <row r="11" spans="1:12" ht="18" customHeight="1">
      <c r="A11" s="117" t="s">
        <v>34</v>
      </c>
      <c r="B11" s="120"/>
      <c r="C11" s="121" t="s">
        <v>35</v>
      </c>
      <c r="D11" s="122"/>
      <c r="E11" s="121" t="s">
        <v>36</v>
      </c>
      <c r="F11" s="122"/>
      <c r="G11" s="121" t="s">
        <v>37</v>
      </c>
      <c r="H11" s="115"/>
      <c r="I11" s="112"/>
      <c r="J11" s="114"/>
      <c r="K11" s="113"/>
      <c r="L11" s="115"/>
    </row>
    <row r="12" spans="1:12" ht="18" customHeight="1">
      <c r="A12" s="117" t="s">
        <v>38</v>
      </c>
      <c r="B12" s="124" t="s">
        <v>29</v>
      </c>
      <c r="C12" s="125" t="s">
        <v>39</v>
      </c>
      <c r="D12" s="122" t="s">
        <v>29</v>
      </c>
      <c r="E12" s="121" t="s">
        <v>39</v>
      </c>
      <c r="F12" s="122" t="s">
        <v>29</v>
      </c>
      <c r="G12" s="121" t="s">
        <v>39</v>
      </c>
      <c r="H12" s="123" t="s">
        <v>40</v>
      </c>
      <c r="I12" s="120"/>
      <c r="J12" s="122" t="s">
        <v>29</v>
      </c>
      <c r="K12" s="121" t="s">
        <v>39</v>
      </c>
      <c r="L12" s="123" t="s">
        <v>40</v>
      </c>
    </row>
    <row r="13" spans="1:12" ht="18" customHeight="1">
      <c r="A13" s="117" t="s">
        <v>67</v>
      </c>
      <c r="B13" s="124">
        <v>220</v>
      </c>
      <c r="C13" s="125">
        <v>12067</v>
      </c>
      <c r="D13" s="122">
        <v>64</v>
      </c>
      <c r="E13" s="121">
        <v>3514.6</v>
      </c>
      <c r="F13" s="122">
        <v>284</v>
      </c>
      <c r="G13" s="121">
        <v>15581.6</v>
      </c>
      <c r="H13" s="123">
        <v>171.99298531601374</v>
      </c>
      <c r="I13" s="120"/>
      <c r="J13" s="122">
        <v>284</v>
      </c>
      <c r="K13" s="121">
        <v>15581.6</v>
      </c>
      <c r="L13" s="123">
        <v>171.99298531601374</v>
      </c>
    </row>
    <row r="14" spans="1:12" ht="18" customHeight="1">
      <c r="A14" s="117" t="s">
        <v>13</v>
      </c>
      <c r="B14" s="124">
        <v>220</v>
      </c>
      <c r="C14" s="125">
        <v>12067</v>
      </c>
      <c r="D14" s="122">
        <v>64</v>
      </c>
      <c r="E14" s="121">
        <v>3514.6</v>
      </c>
      <c r="F14" s="122">
        <v>284</v>
      </c>
      <c r="G14" s="121">
        <v>15581.6</v>
      </c>
      <c r="H14" s="123">
        <v>171.99298531601374</v>
      </c>
      <c r="I14" s="120"/>
      <c r="J14" s="122">
        <v>284</v>
      </c>
      <c r="K14" s="121">
        <v>15581.6</v>
      </c>
      <c r="L14" s="123">
        <v>171.99298531601374</v>
      </c>
    </row>
    <row r="15" spans="1:12" ht="18" customHeight="1">
      <c r="A15" s="112"/>
      <c r="B15" s="126"/>
      <c r="C15" s="127"/>
      <c r="D15" s="114"/>
      <c r="E15" s="113"/>
      <c r="F15" s="114"/>
      <c r="G15" s="113"/>
      <c r="H15" s="115"/>
      <c r="I15" s="115"/>
      <c r="J15" s="114"/>
      <c r="K15" s="113"/>
      <c r="L15" s="115"/>
    </row>
    <row r="16" spans="1:12" ht="18" customHeight="1">
      <c r="A16" s="112" t="s">
        <v>42</v>
      </c>
      <c r="B16" s="126" t="s">
        <v>29</v>
      </c>
      <c r="C16" s="127" t="s">
        <v>39</v>
      </c>
      <c r="D16" s="114" t="s">
        <v>29</v>
      </c>
      <c r="E16" s="113" t="s">
        <v>39</v>
      </c>
      <c r="F16" s="114" t="s">
        <v>29</v>
      </c>
      <c r="G16" s="113" t="s">
        <v>39</v>
      </c>
      <c r="H16" s="115" t="s">
        <v>40</v>
      </c>
      <c r="I16" s="115"/>
      <c r="J16" s="114" t="s">
        <v>29</v>
      </c>
      <c r="K16" s="113" t="s">
        <v>39</v>
      </c>
      <c r="L16" s="115" t="s">
        <v>40</v>
      </c>
    </row>
    <row r="17" spans="1:12" ht="18" customHeight="1">
      <c r="A17" s="112" t="s">
        <v>76</v>
      </c>
      <c r="B17" s="126">
        <v>230</v>
      </c>
      <c r="C17" s="127">
        <v>12621.5</v>
      </c>
      <c r="D17" s="114"/>
      <c r="E17" s="113"/>
      <c r="F17" s="114">
        <v>230</v>
      </c>
      <c r="G17" s="113">
        <v>12621.5</v>
      </c>
      <c r="H17" s="115">
        <v>150.92413738462147</v>
      </c>
      <c r="I17" s="115"/>
      <c r="J17" s="114">
        <v>423</v>
      </c>
      <c r="K17" s="113">
        <v>23208.7</v>
      </c>
      <c r="L17" s="115">
        <v>173.71502496908485</v>
      </c>
    </row>
    <row r="18" spans="1:12" ht="18" customHeight="1">
      <c r="A18" s="112" t="s">
        <v>77</v>
      </c>
      <c r="B18" s="126">
        <v>35</v>
      </c>
      <c r="C18" s="127">
        <v>1920.5</v>
      </c>
      <c r="D18" s="114">
        <v>20</v>
      </c>
      <c r="E18" s="113">
        <v>1098.4</v>
      </c>
      <c r="F18" s="114">
        <v>55</v>
      </c>
      <c r="G18" s="113">
        <v>3018.9</v>
      </c>
      <c r="H18" s="115">
        <v>191.16668322899068</v>
      </c>
      <c r="I18" s="115"/>
      <c r="J18" s="114">
        <v>187</v>
      </c>
      <c r="K18" s="113">
        <v>10261.7</v>
      </c>
      <c r="L18" s="115">
        <v>190.28521589989958</v>
      </c>
    </row>
    <row r="19" spans="1:12" ht="18" customHeight="1">
      <c r="A19" s="112" t="s">
        <v>89</v>
      </c>
      <c r="B19" s="126">
        <v>25</v>
      </c>
      <c r="C19" s="127">
        <v>1372</v>
      </c>
      <c r="D19" s="114"/>
      <c r="E19" s="113"/>
      <c r="F19" s="114">
        <v>25</v>
      </c>
      <c r="G19" s="113">
        <v>1372</v>
      </c>
      <c r="H19" s="115">
        <v>140.6078717201166</v>
      </c>
      <c r="I19" s="115"/>
      <c r="J19" s="114">
        <v>95</v>
      </c>
      <c r="K19" s="113">
        <v>5215.1</v>
      </c>
      <c r="L19" s="115">
        <v>185.68788709708343</v>
      </c>
    </row>
    <row r="20" spans="1:12" ht="18" customHeight="1">
      <c r="A20" s="112" t="s">
        <v>43</v>
      </c>
      <c r="B20" s="126">
        <v>10</v>
      </c>
      <c r="C20" s="127">
        <v>548.5</v>
      </c>
      <c r="D20" s="114"/>
      <c r="E20" s="113"/>
      <c r="F20" s="114">
        <v>10</v>
      </c>
      <c r="G20" s="113">
        <v>548.5</v>
      </c>
      <c r="H20" s="115">
        <v>219</v>
      </c>
      <c r="I20" s="115"/>
      <c r="J20" s="114">
        <v>131</v>
      </c>
      <c r="K20" s="113">
        <v>7185.5</v>
      </c>
      <c r="L20" s="115">
        <v>284.3587085101941</v>
      </c>
    </row>
    <row r="21" spans="1:12" ht="18" customHeight="1">
      <c r="A21" s="112" t="s">
        <v>49</v>
      </c>
      <c r="B21" s="126">
        <v>30</v>
      </c>
      <c r="C21" s="127">
        <v>1645.5</v>
      </c>
      <c r="D21" s="114"/>
      <c r="E21" s="113"/>
      <c r="F21" s="114">
        <v>30</v>
      </c>
      <c r="G21" s="113">
        <v>1645.5</v>
      </c>
      <c r="H21" s="115">
        <v>225.33333333333334</v>
      </c>
      <c r="I21" s="115"/>
      <c r="J21" s="114">
        <v>110</v>
      </c>
      <c r="K21" s="113">
        <v>6033.5</v>
      </c>
      <c r="L21" s="115">
        <v>237.0909090909091</v>
      </c>
    </row>
    <row r="22" spans="1:12" ht="18" customHeight="1">
      <c r="A22" s="112" t="s">
        <v>50</v>
      </c>
      <c r="B22" s="126">
        <v>20</v>
      </c>
      <c r="C22" s="127">
        <v>1097</v>
      </c>
      <c r="D22" s="114">
        <v>10</v>
      </c>
      <c r="E22" s="113">
        <v>549.2</v>
      </c>
      <c r="F22" s="114">
        <v>30</v>
      </c>
      <c r="G22" s="113">
        <v>1646.2</v>
      </c>
      <c r="H22" s="115">
        <v>157.6965739278338</v>
      </c>
      <c r="I22" s="115"/>
      <c r="J22" s="114">
        <v>75</v>
      </c>
      <c r="K22" s="113">
        <v>4114.4</v>
      </c>
      <c r="L22" s="115">
        <v>218.00172564650984</v>
      </c>
    </row>
    <row r="23" spans="1:12" ht="18" customHeight="1">
      <c r="A23" s="112" t="s">
        <v>44</v>
      </c>
      <c r="B23" s="126">
        <v>60</v>
      </c>
      <c r="C23" s="127">
        <v>3292.5</v>
      </c>
      <c r="D23" s="114">
        <v>105</v>
      </c>
      <c r="E23" s="113">
        <v>5716.2</v>
      </c>
      <c r="F23" s="114">
        <v>165</v>
      </c>
      <c r="G23" s="113">
        <v>9008.7</v>
      </c>
      <c r="H23" s="115">
        <v>177.25674070620622</v>
      </c>
      <c r="I23" s="115"/>
      <c r="J23" s="114">
        <v>645</v>
      </c>
      <c r="K23" s="113">
        <v>35322.4</v>
      </c>
      <c r="L23" s="115">
        <v>186.72905295223427</v>
      </c>
    </row>
    <row r="24" spans="1:12" ht="18" customHeight="1">
      <c r="A24" s="112" t="s">
        <v>81</v>
      </c>
      <c r="B24" s="126">
        <v>30</v>
      </c>
      <c r="C24" s="127">
        <v>1645.5</v>
      </c>
      <c r="D24" s="128"/>
      <c r="E24" s="113"/>
      <c r="F24" s="114">
        <v>30</v>
      </c>
      <c r="G24" s="113">
        <v>1645.5</v>
      </c>
      <c r="H24" s="115">
        <v>212.66666666666666</v>
      </c>
      <c r="I24" s="115"/>
      <c r="J24" s="114">
        <v>60</v>
      </c>
      <c r="K24" s="113">
        <v>3291</v>
      </c>
      <c r="L24" s="115">
        <v>238.5</v>
      </c>
    </row>
    <row r="25" spans="1:12" ht="18" customHeight="1">
      <c r="A25" s="112" t="s">
        <v>41</v>
      </c>
      <c r="B25" s="126">
        <v>420</v>
      </c>
      <c r="C25" s="127">
        <v>23038.5</v>
      </c>
      <c r="D25" s="128">
        <v>70</v>
      </c>
      <c r="E25" s="113">
        <v>3844.4</v>
      </c>
      <c r="F25" s="114">
        <v>490</v>
      </c>
      <c r="G25" s="113">
        <v>26882.9</v>
      </c>
      <c r="H25" s="115">
        <v>178.47320415580162</v>
      </c>
      <c r="I25" s="115"/>
      <c r="J25" s="114">
        <v>1901</v>
      </c>
      <c r="K25" s="113">
        <v>104301.29999999999</v>
      </c>
      <c r="L25" s="115">
        <v>186.99419662075164</v>
      </c>
    </row>
    <row r="26" spans="1:12" ht="18" customHeight="1">
      <c r="A26" s="112" t="s">
        <v>61</v>
      </c>
      <c r="B26" s="126">
        <v>20</v>
      </c>
      <c r="C26" s="127">
        <v>1097</v>
      </c>
      <c r="D26" s="128">
        <v>10</v>
      </c>
      <c r="E26" s="113">
        <v>549.2</v>
      </c>
      <c r="F26" s="114">
        <v>30</v>
      </c>
      <c r="G26" s="113">
        <v>1646.2</v>
      </c>
      <c r="H26" s="115">
        <v>202.67403717652775</v>
      </c>
      <c r="I26" s="115"/>
      <c r="J26" s="114">
        <v>120</v>
      </c>
      <c r="K26" s="113">
        <v>6583.099999999999</v>
      </c>
      <c r="L26" s="115">
        <v>166.384818702435</v>
      </c>
    </row>
    <row r="27" spans="1:12" ht="18" customHeight="1">
      <c r="A27" s="112" t="s">
        <v>93</v>
      </c>
      <c r="B27" s="126"/>
      <c r="C27" s="127"/>
      <c r="D27" s="114">
        <v>15</v>
      </c>
      <c r="E27" s="113">
        <v>823.4</v>
      </c>
      <c r="F27" s="114">
        <v>15</v>
      </c>
      <c r="G27" s="113">
        <v>823.4</v>
      </c>
      <c r="H27" s="115">
        <v>144.97765363128494</v>
      </c>
      <c r="I27" s="115"/>
      <c r="J27" s="114">
        <v>60</v>
      </c>
      <c r="K27" s="113">
        <v>3293.3</v>
      </c>
      <c r="L27" s="115">
        <v>204.6303403880606</v>
      </c>
    </row>
    <row r="28" spans="1:12" ht="18" customHeight="1">
      <c r="A28" s="112" t="s">
        <v>110</v>
      </c>
      <c r="B28" s="126">
        <v>10</v>
      </c>
      <c r="C28" s="127">
        <v>548.5</v>
      </c>
      <c r="D28" s="114"/>
      <c r="E28" s="113"/>
      <c r="F28" s="114">
        <v>10</v>
      </c>
      <c r="G28" s="113">
        <v>548.5</v>
      </c>
      <c r="H28" s="115">
        <v>193</v>
      </c>
      <c r="I28" s="115"/>
      <c r="J28" s="114">
        <v>10</v>
      </c>
      <c r="K28" s="113">
        <v>548.5</v>
      </c>
      <c r="L28" s="115">
        <v>193</v>
      </c>
    </row>
    <row r="29" spans="1:12" ht="18" customHeight="1">
      <c r="A29" s="112" t="s">
        <v>82</v>
      </c>
      <c r="B29" s="126">
        <v>77</v>
      </c>
      <c r="C29" s="127">
        <v>4224.5</v>
      </c>
      <c r="D29" s="114">
        <v>15</v>
      </c>
      <c r="E29" s="113">
        <v>823.7</v>
      </c>
      <c r="F29" s="114">
        <v>92</v>
      </c>
      <c r="G29" s="113">
        <v>5048.2</v>
      </c>
      <c r="H29" s="115">
        <v>175.97319836773505</v>
      </c>
      <c r="I29" s="115"/>
      <c r="J29" s="114">
        <v>252</v>
      </c>
      <c r="K29" s="113">
        <v>13824.2</v>
      </c>
      <c r="L29" s="115">
        <v>182.7749453856281</v>
      </c>
    </row>
    <row r="30" spans="1:12" ht="18" customHeight="1">
      <c r="A30" s="112" t="s">
        <v>60</v>
      </c>
      <c r="B30" s="126">
        <v>40</v>
      </c>
      <c r="C30" s="127">
        <v>2194</v>
      </c>
      <c r="D30" s="114">
        <v>8</v>
      </c>
      <c r="E30" s="113">
        <v>439.5</v>
      </c>
      <c r="F30" s="114">
        <v>48</v>
      </c>
      <c r="G30" s="113">
        <v>2633.5</v>
      </c>
      <c r="H30" s="115">
        <v>166.7450161382191</v>
      </c>
      <c r="I30" s="115"/>
      <c r="J30" s="114">
        <v>393</v>
      </c>
      <c r="K30" s="113">
        <v>21523.399999999998</v>
      </c>
      <c r="L30" s="115">
        <v>172.6108375070853</v>
      </c>
    </row>
    <row r="31" spans="1:12" ht="18" customHeight="1">
      <c r="A31" s="112" t="s">
        <v>52</v>
      </c>
      <c r="B31" s="126">
        <v>10</v>
      </c>
      <c r="C31" s="127">
        <v>548.5</v>
      </c>
      <c r="D31" s="114"/>
      <c r="E31" s="113"/>
      <c r="F31" s="114">
        <v>10</v>
      </c>
      <c r="G31" s="113">
        <v>548.5</v>
      </c>
      <c r="H31" s="115">
        <v>190</v>
      </c>
      <c r="I31" s="115"/>
      <c r="J31" s="114">
        <v>60</v>
      </c>
      <c r="K31" s="113">
        <v>3291</v>
      </c>
      <c r="L31" s="115">
        <v>261</v>
      </c>
    </row>
    <row r="32" spans="1:12" ht="18" customHeight="1">
      <c r="A32" s="112" t="s">
        <v>45</v>
      </c>
      <c r="B32" s="126">
        <v>135</v>
      </c>
      <c r="C32" s="127">
        <v>7405.5</v>
      </c>
      <c r="D32" s="114"/>
      <c r="E32" s="113"/>
      <c r="F32" s="114">
        <v>135</v>
      </c>
      <c r="G32" s="113">
        <v>7405.5</v>
      </c>
      <c r="H32" s="115">
        <v>157.48092633853219</v>
      </c>
      <c r="I32" s="115"/>
      <c r="J32" s="114">
        <v>247</v>
      </c>
      <c r="K32" s="113">
        <v>13548</v>
      </c>
      <c r="L32" s="115">
        <v>166.45002952465308</v>
      </c>
    </row>
    <row r="33" spans="1:12" ht="18" customHeight="1">
      <c r="A33" s="112" t="s">
        <v>111</v>
      </c>
      <c r="B33" s="126"/>
      <c r="C33" s="127"/>
      <c r="D33" s="128">
        <v>5</v>
      </c>
      <c r="E33" s="113">
        <v>249.2</v>
      </c>
      <c r="F33" s="114">
        <v>5</v>
      </c>
      <c r="G33" s="113">
        <v>249.2</v>
      </c>
      <c r="H33" s="115">
        <v>215</v>
      </c>
      <c r="I33" s="115"/>
      <c r="J33" s="114">
        <v>5</v>
      </c>
      <c r="K33" s="113">
        <v>249.2</v>
      </c>
      <c r="L33" s="115">
        <v>215</v>
      </c>
    </row>
    <row r="34" spans="1:12" ht="18" customHeight="1">
      <c r="A34" s="112" t="s">
        <v>46</v>
      </c>
      <c r="B34" s="126">
        <v>151</v>
      </c>
      <c r="C34" s="127">
        <v>8282.5</v>
      </c>
      <c r="D34" s="128">
        <v>10</v>
      </c>
      <c r="E34" s="113">
        <v>549.2</v>
      </c>
      <c r="F34" s="114">
        <v>161</v>
      </c>
      <c r="G34" s="113">
        <v>8831.7</v>
      </c>
      <c r="H34" s="115">
        <v>171.94819796868097</v>
      </c>
      <c r="I34" s="115"/>
      <c r="J34" s="114">
        <v>341</v>
      </c>
      <c r="K34" s="113">
        <v>18704.7</v>
      </c>
      <c r="L34" s="115">
        <v>196.49055584959928</v>
      </c>
    </row>
    <row r="35" spans="1:12" ht="18" customHeight="1">
      <c r="A35" s="112" t="s">
        <v>64</v>
      </c>
      <c r="B35" s="126">
        <v>40</v>
      </c>
      <c r="C35" s="127">
        <v>2194</v>
      </c>
      <c r="D35" s="128"/>
      <c r="E35" s="127"/>
      <c r="F35" s="114">
        <v>40</v>
      </c>
      <c r="G35" s="113">
        <v>2194</v>
      </c>
      <c r="H35" s="115">
        <v>237.25</v>
      </c>
      <c r="I35" s="115"/>
      <c r="J35" s="114">
        <v>50</v>
      </c>
      <c r="K35" s="113">
        <v>2742.5</v>
      </c>
      <c r="L35" s="115">
        <v>258.2</v>
      </c>
    </row>
    <row r="36" spans="1:12" ht="18" customHeight="1">
      <c r="A36" s="112" t="s">
        <v>84</v>
      </c>
      <c r="B36" s="126">
        <v>21</v>
      </c>
      <c r="C36" s="127">
        <v>1152</v>
      </c>
      <c r="D36" s="114"/>
      <c r="E36" s="113"/>
      <c r="F36" s="114">
        <v>21</v>
      </c>
      <c r="G36" s="113">
        <v>1152</v>
      </c>
      <c r="H36" s="115">
        <v>189.05164930555554</v>
      </c>
      <c r="I36" s="115"/>
      <c r="J36" s="114">
        <v>36</v>
      </c>
      <c r="K36" s="113">
        <v>1974</v>
      </c>
      <c r="L36" s="115">
        <v>159.32598784194528</v>
      </c>
    </row>
    <row r="37" spans="1:12" ht="18" customHeight="1">
      <c r="A37" s="112" t="s">
        <v>85</v>
      </c>
      <c r="B37" s="126"/>
      <c r="C37" s="127"/>
      <c r="D37" s="114">
        <v>40</v>
      </c>
      <c r="E37" s="113">
        <v>2196.8</v>
      </c>
      <c r="F37" s="114">
        <v>40</v>
      </c>
      <c r="G37" s="113">
        <v>2196.8</v>
      </c>
      <c r="H37" s="115">
        <v>213.74999999999997</v>
      </c>
      <c r="I37" s="115"/>
      <c r="J37" s="114">
        <v>107</v>
      </c>
      <c r="K37" s="113">
        <v>5873.7</v>
      </c>
      <c r="L37" s="115">
        <v>222.31177962783255</v>
      </c>
    </row>
    <row r="38" spans="1:12" ht="18" customHeight="1">
      <c r="A38" s="112" t="s">
        <v>112</v>
      </c>
      <c r="B38" s="126"/>
      <c r="C38" s="127"/>
      <c r="D38" s="114">
        <v>5</v>
      </c>
      <c r="E38" s="113">
        <v>274.2</v>
      </c>
      <c r="F38" s="114">
        <v>5</v>
      </c>
      <c r="G38" s="113">
        <v>274.2</v>
      </c>
      <c r="H38" s="115">
        <v>235</v>
      </c>
      <c r="I38" s="115"/>
      <c r="J38" s="114">
        <v>5</v>
      </c>
      <c r="K38" s="113">
        <v>274.2</v>
      </c>
      <c r="L38" s="115">
        <v>235</v>
      </c>
    </row>
    <row r="39" spans="1:12" ht="18" customHeight="1">
      <c r="A39" s="112" t="s">
        <v>113</v>
      </c>
      <c r="B39" s="126"/>
      <c r="C39" s="127"/>
      <c r="D39" s="114">
        <v>20</v>
      </c>
      <c r="E39" s="113">
        <v>1098.4</v>
      </c>
      <c r="F39" s="114">
        <v>20</v>
      </c>
      <c r="G39" s="113">
        <v>1098.4</v>
      </c>
      <c r="H39" s="115">
        <v>176.99999999999997</v>
      </c>
      <c r="I39" s="115"/>
      <c r="J39" s="114">
        <v>20</v>
      </c>
      <c r="K39" s="113">
        <v>1098.4</v>
      </c>
      <c r="L39" s="115">
        <v>176.99999999999997</v>
      </c>
    </row>
    <row r="40" spans="1:12" ht="18" customHeight="1">
      <c r="A40" s="112" t="s">
        <v>101</v>
      </c>
      <c r="B40" s="126">
        <v>20</v>
      </c>
      <c r="C40" s="127">
        <v>1097</v>
      </c>
      <c r="D40" s="114"/>
      <c r="E40" s="113"/>
      <c r="F40" s="114">
        <v>20</v>
      </c>
      <c r="G40" s="113">
        <v>1097</v>
      </c>
      <c r="H40" s="115">
        <v>230.5</v>
      </c>
      <c r="I40" s="115"/>
      <c r="J40" s="114">
        <v>50</v>
      </c>
      <c r="K40" s="113">
        <v>2742.5</v>
      </c>
      <c r="L40" s="115">
        <v>238</v>
      </c>
    </row>
    <row r="41" spans="1:12" ht="18" customHeight="1">
      <c r="A41" s="112" t="s">
        <v>47</v>
      </c>
      <c r="B41" s="126">
        <v>90</v>
      </c>
      <c r="C41" s="127">
        <v>4936.5</v>
      </c>
      <c r="D41" s="114">
        <v>12</v>
      </c>
      <c r="E41" s="113">
        <v>658.7</v>
      </c>
      <c r="F41" s="114">
        <v>102</v>
      </c>
      <c r="G41" s="113">
        <v>5595.2</v>
      </c>
      <c r="H41" s="115">
        <v>174.85460752073206</v>
      </c>
      <c r="I41" s="115"/>
      <c r="J41" s="114">
        <v>828</v>
      </c>
      <c r="K41" s="113">
        <v>45415.899999999994</v>
      </c>
      <c r="L41" s="115">
        <v>164.93838721681175</v>
      </c>
    </row>
    <row r="42" spans="1:12" ht="18" customHeight="1">
      <c r="A42" s="112" t="s">
        <v>87</v>
      </c>
      <c r="B42" s="126">
        <v>30</v>
      </c>
      <c r="C42" s="127">
        <v>1645.5</v>
      </c>
      <c r="D42" s="114"/>
      <c r="E42" s="113"/>
      <c r="F42" s="114">
        <v>30</v>
      </c>
      <c r="G42" s="113">
        <v>1645.5</v>
      </c>
      <c r="H42" s="115">
        <v>235.33333333333334</v>
      </c>
      <c r="I42" s="115"/>
      <c r="J42" s="114">
        <v>90</v>
      </c>
      <c r="K42" s="113">
        <v>4936.5</v>
      </c>
      <c r="L42" s="115">
        <v>232.11111111111111</v>
      </c>
    </row>
    <row r="43" spans="1:12" ht="18" customHeight="1">
      <c r="A43" s="112" t="s">
        <v>96</v>
      </c>
      <c r="B43" s="126"/>
      <c r="C43" s="127"/>
      <c r="D43" s="114">
        <v>10</v>
      </c>
      <c r="E43" s="113">
        <v>549.2</v>
      </c>
      <c r="F43" s="114">
        <v>10</v>
      </c>
      <c r="G43" s="113">
        <v>549.2</v>
      </c>
      <c r="H43" s="115">
        <v>228</v>
      </c>
      <c r="I43" s="115"/>
      <c r="J43" s="114">
        <v>29</v>
      </c>
      <c r="K43" s="113">
        <v>1591.4</v>
      </c>
      <c r="L43" s="115">
        <v>218.27724016589167</v>
      </c>
    </row>
    <row r="44" spans="1:12" ht="18" customHeight="1">
      <c r="A44" s="112" t="s">
        <v>53</v>
      </c>
      <c r="B44" s="126"/>
      <c r="C44" s="127"/>
      <c r="D44" s="114">
        <v>35</v>
      </c>
      <c r="E44" s="113">
        <v>1921.7</v>
      </c>
      <c r="F44" s="114">
        <v>35</v>
      </c>
      <c r="G44" s="113">
        <v>1921.7</v>
      </c>
      <c r="H44" s="115">
        <v>234.74085445178747</v>
      </c>
      <c r="I44" s="115"/>
      <c r="J44" s="114">
        <v>332</v>
      </c>
      <c r="K44" s="113">
        <v>18226.6</v>
      </c>
      <c r="L44" s="115">
        <v>218.69172528063382</v>
      </c>
    </row>
    <row r="45" spans="1:12" ht="18" customHeight="1">
      <c r="A45" s="112" t="s">
        <v>114</v>
      </c>
      <c r="B45" s="126">
        <v>30</v>
      </c>
      <c r="C45" s="127">
        <v>1645.5</v>
      </c>
      <c r="D45" s="114"/>
      <c r="E45" s="113"/>
      <c r="F45" s="114">
        <v>30</v>
      </c>
      <c r="G45" s="113">
        <v>1645.5</v>
      </c>
      <c r="H45" s="115">
        <v>127.66666666666667</v>
      </c>
      <c r="I45" s="115"/>
      <c r="J45" s="114">
        <v>30</v>
      </c>
      <c r="K45" s="113">
        <v>1645.5</v>
      </c>
      <c r="L45" s="115">
        <v>127.66666666666667</v>
      </c>
    </row>
    <row r="46" spans="1:12" ht="18" customHeight="1">
      <c r="A46" s="112" t="s">
        <v>97</v>
      </c>
      <c r="B46" s="126">
        <v>10</v>
      </c>
      <c r="C46" s="127">
        <v>548.5</v>
      </c>
      <c r="D46" s="114">
        <v>5</v>
      </c>
      <c r="E46" s="113">
        <v>274.5</v>
      </c>
      <c r="F46" s="114">
        <v>15</v>
      </c>
      <c r="G46" s="113">
        <v>823</v>
      </c>
      <c r="H46" s="115">
        <v>236.998177399757</v>
      </c>
      <c r="I46" s="115"/>
      <c r="J46" s="114">
        <v>30</v>
      </c>
      <c r="K46" s="113">
        <v>1646</v>
      </c>
      <c r="L46" s="115">
        <v>256.82685297691376</v>
      </c>
    </row>
    <row r="47" spans="1:12" ht="18" customHeight="1">
      <c r="A47" s="112" t="s">
        <v>88</v>
      </c>
      <c r="B47" s="126">
        <v>40</v>
      </c>
      <c r="C47" s="127">
        <v>2194</v>
      </c>
      <c r="D47" s="114">
        <v>40</v>
      </c>
      <c r="E47" s="113">
        <v>2196.8</v>
      </c>
      <c r="F47" s="114">
        <v>80</v>
      </c>
      <c r="G47" s="113">
        <v>4390.8</v>
      </c>
      <c r="H47" s="115">
        <v>169.75159424250705</v>
      </c>
      <c r="I47" s="115"/>
      <c r="J47" s="114">
        <v>240</v>
      </c>
      <c r="K47" s="113">
        <v>13168.3</v>
      </c>
      <c r="L47" s="115">
        <v>171.58762330748843</v>
      </c>
    </row>
    <row r="48" spans="1:12" ht="18" customHeight="1">
      <c r="A48" s="112" t="s">
        <v>48</v>
      </c>
      <c r="B48" s="126">
        <v>220</v>
      </c>
      <c r="C48" s="127">
        <v>12070</v>
      </c>
      <c r="D48" s="114"/>
      <c r="E48" s="113"/>
      <c r="F48" s="114">
        <v>220</v>
      </c>
      <c r="G48" s="113">
        <v>12070</v>
      </c>
      <c r="H48" s="115">
        <v>187.54357912178955</v>
      </c>
      <c r="I48" s="115"/>
      <c r="J48" s="114">
        <v>1555</v>
      </c>
      <c r="K48" s="113">
        <v>85297</v>
      </c>
      <c r="L48" s="115">
        <v>189.2439183089675</v>
      </c>
    </row>
    <row r="49" spans="1:12" ht="18" customHeight="1">
      <c r="A49" s="112" t="s">
        <v>62</v>
      </c>
      <c r="B49" s="126">
        <v>10</v>
      </c>
      <c r="C49" s="127">
        <v>548.5</v>
      </c>
      <c r="D49" s="114"/>
      <c r="E49" s="113"/>
      <c r="F49" s="114">
        <v>10</v>
      </c>
      <c r="G49" s="113">
        <v>548.5</v>
      </c>
      <c r="H49" s="115">
        <v>217</v>
      </c>
      <c r="I49" s="115"/>
      <c r="J49" s="114">
        <v>41</v>
      </c>
      <c r="K49" s="113">
        <v>2249</v>
      </c>
      <c r="L49" s="115">
        <v>259.02578923966206</v>
      </c>
    </row>
    <row r="50" spans="1:12" ht="18" customHeight="1">
      <c r="A50" s="112" t="s">
        <v>99</v>
      </c>
      <c r="B50" s="126"/>
      <c r="C50" s="127"/>
      <c r="D50" s="114"/>
      <c r="E50" s="113"/>
      <c r="F50" s="114">
        <v>0</v>
      </c>
      <c r="G50" s="113">
        <v>0</v>
      </c>
      <c r="H50" s="115"/>
      <c r="I50" s="115"/>
      <c r="J50" s="114">
        <v>60</v>
      </c>
      <c r="K50" s="113">
        <v>3293.4</v>
      </c>
      <c r="L50" s="115">
        <v>150.6096435294832</v>
      </c>
    </row>
    <row r="51" spans="1:12" ht="18" customHeight="1">
      <c r="A51" s="112" t="s">
        <v>90</v>
      </c>
      <c r="B51" s="126"/>
      <c r="C51" s="127"/>
      <c r="D51" s="114"/>
      <c r="E51" s="113"/>
      <c r="F51" s="114">
        <v>0</v>
      </c>
      <c r="G51" s="113">
        <v>0</v>
      </c>
      <c r="H51" s="115"/>
      <c r="I51" s="115"/>
      <c r="J51" s="114">
        <v>20</v>
      </c>
      <c r="K51" s="113">
        <v>1072.2</v>
      </c>
      <c r="L51" s="115">
        <v>257.9660511098676</v>
      </c>
    </row>
    <row r="52" spans="1:12" ht="18" customHeight="1">
      <c r="A52" s="112" t="s">
        <v>91</v>
      </c>
      <c r="B52" s="126"/>
      <c r="C52" s="127"/>
      <c r="D52" s="114"/>
      <c r="E52" s="113"/>
      <c r="F52" s="114">
        <v>0</v>
      </c>
      <c r="G52" s="113">
        <v>0</v>
      </c>
      <c r="H52" s="115"/>
      <c r="I52" s="115"/>
      <c r="J52" s="114">
        <v>15</v>
      </c>
      <c r="K52" s="113">
        <v>823.7</v>
      </c>
      <c r="L52" s="115">
        <v>238.33155274978753</v>
      </c>
    </row>
    <row r="53" spans="1:12" ht="18" customHeight="1">
      <c r="A53" s="112" t="s">
        <v>100</v>
      </c>
      <c r="B53" s="126"/>
      <c r="C53" s="127"/>
      <c r="D53" s="114"/>
      <c r="E53" s="113"/>
      <c r="F53" s="114">
        <v>0</v>
      </c>
      <c r="G53" s="113">
        <v>0</v>
      </c>
      <c r="H53" s="115"/>
      <c r="I53" s="115"/>
      <c r="J53" s="114">
        <v>35</v>
      </c>
      <c r="K53" s="113">
        <v>1921.8</v>
      </c>
      <c r="L53" s="115">
        <v>192.13601831616194</v>
      </c>
    </row>
    <row r="54" spans="1:12" ht="18" customHeight="1">
      <c r="A54" s="112" t="s">
        <v>78</v>
      </c>
      <c r="B54" s="126"/>
      <c r="C54" s="127"/>
      <c r="D54" s="114"/>
      <c r="E54" s="113"/>
      <c r="F54" s="114">
        <v>0</v>
      </c>
      <c r="G54" s="113">
        <v>0</v>
      </c>
      <c r="H54" s="115"/>
      <c r="I54" s="115"/>
      <c r="J54" s="114">
        <v>31</v>
      </c>
      <c r="K54" s="113">
        <v>1700.5</v>
      </c>
      <c r="L54" s="115">
        <v>281.9353131431932</v>
      </c>
    </row>
    <row r="55" spans="1:12" ht="18" customHeight="1">
      <c r="A55" s="112" t="s">
        <v>79</v>
      </c>
      <c r="B55" s="126"/>
      <c r="C55" s="127"/>
      <c r="D55" s="114"/>
      <c r="E55" s="113"/>
      <c r="F55" s="114">
        <v>0</v>
      </c>
      <c r="G55" s="113">
        <v>0</v>
      </c>
      <c r="H55" s="115"/>
      <c r="I55" s="115"/>
      <c r="J55" s="114">
        <v>91</v>
      </c>
      <c r="K55" s="113">
        <v>4991.5</v>
      </c>
      <c r="L55" s="115">
        <v>244.4193128318141</v>
      </c>
    </row>
    <row r="56" spans="1:12" ht="18" customHeight="1">
      <c r="A56" s="112" t="s">
        <v>80</v>
      </c>
      <c r="B56" s="126"/>
      <c r="C56" s="127"/>
      <c r="D56" s="114"/>
      <c r="E56" s="113"/>
      <c r="F56" s="114">
        <v>0</v>
      </c>
      <c r="G56" s="113">
        <v>0</v>
      </c>
      <c r="H56" s="115"/>
      <c r="I56" s="115"/>
      <c r="J56" s="114">
        <v>3</v>
      </c>
      <c r="K56" s="113">
        <v>164.5</v>
      </c>
      <c r="L56" s="115">
        <v>351</v>
      </c>
    </row>
    <row r="57" spans="1:12" ht="18" customHeight="1">
      <c r="A57" s="112" t="s">
        <v>92</v>
      </c>
      <c r="B57" s="126"/>
      <c r="C57" s="127"/>
      <c r="D57" s="114"/>
      <c r="E57" s="113"/>
      <c r="F57" s="114">
        <v>0</v>
      </c>
      <c r="G57" s="113">
        <v>0</v>
      </c>
      <c r="H57" s="115"/>
      <c r="I57" s="115"/>
      <c r="J57" s="114">
        <v>22</v>
      </c>
      <c r="K57" s="113">
        <v>1207</v>
      </c>
      <c r="L57" s="115">
        <v>286</v>
      </c>
    </row>
    <row r="58" spans="1:12" ht="18" customHeight="1">
      <c r="A58" s="112" t="s">
        <v>69</v>
      </c>
      <c r="B58" s="126"/>
      <c r="C58" s="127"/>
      <c r="D58" s="114"/>
      <c r="E58" s="113"/>
      <c r="F58" s="114">
        <v>0</v>
      </c>
      <c r="G58" s="113">
        <v>0</v>
      </c>
      <c r="H58" s="115"/>
      <c r="I58" s="115"/>
      <c r="J58" s="114">
        <v>10</v>
      </c>
      <c r="K58" s="113">
        <v>550</v>
      </c>
      <c r="L58" s="115">
        <v>209</v>
      </c>
    </row>
    <row r="59" spans="1:12" ht="18" customHeight="1">
      <c r="A59" s="112" t="s">
        <v>63</v>
      </c>
      <c r="B59" s="126"/>
      <c r="C59" s="127"/>
      <c r="D59" s="114"/>
      <c r="E59" s="113"/>
      <c r="F59" s="114">
        <v>0</v>
      </c>
      <c r="G59" s="113">
        <v>0</v>
      </c>
      <c r="H59" s="115"/>
      <c r="I59" s="115"/>
      <c r="J59" s="114">
        <v>10</v>
      </c>
      <c r="K59" s="113">
        <v>548.5</v>
      </c>
      <c r="L59" s="115">
        <v>357</v>
      </c>
    </row>
    <row r="60" spans="1:12" ht="18" customHeight="1">
      <c r="A60" s="112" t="s">
        <v>94</v>
      </c>
      <c r="B60" s="126"/>
      <c r="C60" s="127"/>
      <c r="D60" s="114"/>
      <c r="E60" s="113"/>
      <c r="F60" s="114">
        <v>0</v>
      </c>
      <c r="G60" s="113">
        <v>0</v>
      </c>
      <c r="H60" s="115"/>
      <c r="I60" s="115"/>
      <c r="J60" s="114">
        <v>10</v>
      </c>
      <c r="K60" s="113">
        <v>548.5</v>
      </c>
      <c r="L60" s="115">
        <v>207</v>
      </c>
    </row>
    <row r="61" spans="1:12" ht="18" customHeight="1">
      <c r="A61" s="112" t="s">
        <v>51</v>
      </c>
      <c r="B61" s="126"/>
      <c r="C61" s="127"/>
      <c r="D61" s="114"/>
      <c r="E61" s="113"/>
      <c r="F61" s="114">
        <v>0</v>
      </c>
      <c r="G61" s="113">
        <v>0</v>
      </c>
      <c r="H61" s="115"/>
      <c r="I61" s="115"/>
      <c r="J61" s="114">
        <v>63</v>
      </c>
      <c r="K61" s="113">
        <v>3456.4</v>
      </c>
      <c r="L61" s="115">
        <v>206.69378544149984</v>
      </c>
    </row>
    <row r="62" spans="1:12" ht="18" customHeight="1">
      <c r="A62" s="112" t="s">
        <v>95</v>
      </c>
      <c r="B62" s="126"/>
      <c r="C62" s="127"/>
      <c r="D62" s="114"/>
      <c r="E62" s="113"/>
      <c r="F62" s="114">
        <v>0</v>
      </c>
      <c r="G62" s="113">
        <v>0</v>
      </c>
      <c r="H62" s="115"/>
      <c r="I62" s="115"/>
      <c r="J62" s="114">
        <v>20</v>
      </c>
      <c r="K62" s="113">
        <v>1097</v>
      </c>
      <c r="L62" s="115">
        <v>276.5</v>
      </c>
    </row>
    <row r="63" spans="1:12" ht="18" customHeight="1">
      <c r="A63" s="112" t="s">
        <v>83</v>
      </c>
      <c r="B63" s="126"/>
      <c r="C63" s="127"/>
      <c r="D63" s="114"/>
      <c r="E63" s="113"/>
      <c r="F63" s="114">
        <v>0</v>
      </c>
      <c r="G63" s="113">
        <v>0</v>
      </c>
      <c r="H63" s="115"/>
      <c r="I63" s="115"/>
      <c r="J63" s="114">
        <v>10</v>
      </c>
      <c r="K63" s="113">
        <v>548</v>
      </c>
      <c r="L63" s="115">
        <v>106.5</v>
      </c>
    </row>
    <row r="64" spans="1:12" ht="18" customHeight="1">
      <c r="A64" s="112" t="s">
        <v>67</v>
      </c>
      <c r="B64" s="126"/>
      <c r="C64" s="127"/>
      <c r="D64" s="114"/>
      <c r="E64" s="113"/>
      <c r="F64" s="114">
        <v>0</v>
      </c>
      <c r="G64" s="113">
        <v>0</v>
      </c>
      <c r="H64" s="115"/>
      <c r="I64" s="115"/>
      <c r="J64" s="114">
        <v>550</v>
      </c>
      <c r="K64" s="113">
        <v>30182.600000000002</v>
      </c>
      <c r="L64" s="115">
        <v>182.62742441009055</v>
      </c>
    </row>
    <row r="65" spans="1:12" ht="18" customHeight="1">
      <c r="A65" s="112" t="s">
        <v>74</v>
      </c>
      <c r="B65" s="126"/>
      <c r="C65" s="127"/>
      <c r="D65" s="128"/>
      <c r="E65" s="113"/>
      <c r="F65" s="114">
        <v>0</v>
      </c>
      <c r="G65" s="113">
        <v>0</v>
      </c>
      <c r="H65" s="115"/>
      <c r="I65" s="115"/>
      <c r="J65" s="114">
        <v>70</v>
      </c>
      <c r="K65" s="113">
        <v>3841</v>
      </c>
      <c r="L65" s="115">
        <v>149.6948711273106</v>
      </c>
    </row>
    <row r="66" spans="1:12" ht="18" customHeight="1">
      <c r="A66" s="112" t="s">
        <v>86</v>
      </c>
      <c r="B66" s="126"/>
      <c r="C66" s="127"/>
      <c r="D66" s="128"/>
      <c r="E66" s="113"/>
      <c r="F66" s="114">
        <v>0</v>
      </c>
      <c r="G66" s="113">
        <v>0</v>
      </c>
      <c r="H66" s="115"/>
      <c r="I66" s="115"/>
      <c r="J66" s="114">
        <v>30</v>
      </c>
      <c r="K66" s="113">
        <v>1645.5</v>
      </c>
      <c r="L66" s="115">
        <v>220.33333333333334</v>
      </c>
    </row>
    <row r="67" spans="1:12" ht="18" customHeight="1">
      <c r="A67" s="112" t="s">
        <v>98</v>
      </c>
      <c r="B67" s="126"/>
      <c r="C67" s="127"/>
      <c r="D67" s="128"/>
      <c r="E67" s="113"/>
      <c r="F67" s="114">
        <v>0</v>
      </c>
      <c r="G67" s="113">
        <v>0</v>
      </c>
      <c r="H67" s="115"/>
      <c r="I67" s="115"/>
      <c r="J67" s="114">
        <v>191</v>
      </c>
      <c r="K67" s="113">
        <v>10476.5</v>
      </c>
      <c r="L67" s="115">
        <v>173.4565933279244</v>
      </c>
    </row>
    <row r="68" spans="1:12" ht="18" customHeight="1">
      <c r="A68" s="112" t="s">
        <v>13</v>
      </c>
      <c r="B68" s="126">
        <v>1814</v>
      </c>
      <c r="C68" s="127">
        <v>99513.5</v>
      </c>
      <c r="D68" s="114">
        <v>435</v>
      </c>
      <c r="E68" s="113">
        <v>23812.700000000008</v>
      </c>
      <c r="F68" s="114">
        <v>2249</v>
      </c>
      <c r="G68" s="113">
        <v>123326.19999999998</v>
      </c>
      <c r="H68" s="115">
        <v>179.14848912883073</v>
      </c>
      <c r="I68" s="115"/>
      <c r="J68" s="114">
        <v>9799</v>
      </c>
      <c r="K68" s="113">
        <v>537449.1</v>
      </c>
      <c r="L68" s="115">
        <v>190.16704577233455</v>
      </c>
    </row>
    <row r="69" spans="1:12" ht="18" customHeight="1">
      <c r="A69" s="112" t="s">
        <v>66</v>
      </c>
      <c r="B69" s="126">
        <v>2034</v>
      </c>
      <c r="C69" s="127">
        <v>111580.5</v>
      </c>
      <c r="D69" s="114">
        <v>499</v>
      </c>
      <c r="E69" s="113">
        <v>27327.300000000007</v>
      </c>
      <c r="F69" s="114">
        <v>2533</v>
      </c>
      <c r="G69" s="113">
        <v>138907.8</v>
      </c>
      <c r="H69" s="115">
        <v>178.34584019039968</v>
      </c>
      <c r="I69" s="115"/>
      <c r="J69" s="114">
        <v>10083</v>
      </c>
      <c r="K69" s="113">
        <v>553030.7</v>
      </c>
      <c r="L69" s="115">
        <v>189.65499293258043</v>
      </c>
    </row>
    <row r="70" spans="1:12" ht="18" customHeight="1">
      <c r="A70" s="112" t="s">
        <v>58</v>
      </c>
      <c r="B70" s="126"/>
      <c r="C70" s="127"/>
      <c r="D70" s="114"/>
      <c r="E70" s="113"/>
      <c r="F70" s="114"/>
      <c r="G70" s="113"/>
      <c r="H70" s="115"/>
      <c r="I70" s="115"/>
      <c r="J70" s="114"/>
      <c r="K70" s="113"/>
      <c r="L70" s="115"/>
    </row>
    <row r="71" spans="1:12" ht="18" customHeight="1">
      <c r="A71" s="112" t="s">
        <v>54</v>
      </c>
      <c r="B71" s="126"/>
      <c r="C71" s="127"/>
      <c r="D71" s="114"/>
      <c r="E71" s="113"/>
      <c r="F71" s="114"/>
      <c r="G71" s="113"/>
      <c r="H71" s="115"/>
      <c r="I71" s="115" t="s">
        <v>56</v>
      </c>
      <c r="J71" s="114"/>
      <c r="K71" s="113"/>
      <c r="L71" s="115"/>
    </row>
    <row r="72" spans="1:12" ht="18" customHeight="1">
      <c r="A72" s="112" t="s">
        <v>55</v>
      </c>
      <c r="B72" s="126"/>
      <c r="C72" s="127"/>
      <c r="D72" s="114"/>
      <c r="E72" s="113"/>
      <c r="F72" s="114"/>
      <c r="G72" s="113"/>
      <c r="H72" s="115" t="s">
        <v>57</v>
      </c>
      <c r="I72" s="115"/>
      <c r="J72" s="114"/>
      <c r="K72" s="113"/>
      <c r="L72" s="115"/>
    </row>
    <row r="73" spans="1:12" ht="18" customHeight="1">
      <c r="A73" s="112" t="s">
        <v>24</v>
      </c>
      <c r="B73" s="126"/>
      <c r="C73" s="127"/>
      <c r="D73" s="114"/>
      <c r="E73" s="113"/>
      <c r="F73" s="114"/>
      <c r="G73" s="113"/>
      <c r="H73" s="115"/>
      <c r="I73" s="115"/>
      <c r="J73" s="114"/>
      <c r="K73" s="113"/>
      <c r="L73" s="115"/>
    </row>
    <row r="74" spans="1:12" ht="18" customHeight="1">
      <c r="A74" s="112" t="s">
        <v>25</v>
      </c>
      <c r="B74" s="126"/>
      <c r="C74" s="127"/>
      <c r="D74" s="114"/>
      <c r="E74" s="113"/>
      <c r="F74" s="114"/>
      <c r="G74" s="113"/>
      <c r="H74" s="115"/>
      <c r="I74" s="115"/>
      <c r="J74" s="114"/>
      <c r="K74" s="113"/>
      <c r="L74" s="115"/>
    </row>
    <row r="75" spans="1:12" ht="18" customHeight="1">
      <c r="A75" s="112"/>
      <c r="B75" s="126"/>
      <c r="C75" s="127"/>
      <c r="D75" s="114"/>
      <c r="E75" s="113"/>
      <c r="F75" s="114"/>
      <c r="G75" s="113"/>
      <c r="H75" s="115"/>
      <c r="I75" s="115"/>
      <c r="J75" s="114"/>
      <c r="K75" s="113"/>
      <c r="L75" s="115"/>
    </row>
    <row r="76" spans="1:12" ht="18" customHeight="1">
      <c r="A76" s="112"/>
      <c r="B76" s="126"/>
      <c r="C76" s="127"/>
      <c r="D76" s="114"/>
      <c r="E76" s="113"/>
      <c r="F76" s="114"/>
      <c r="G76" s="113"/>
      <c r="H76" s="115"/>
      <c r="I76" s="115"/>
      <c r="J76" s="114"/>
      <c r="K76" s="113"/>
      <c r="L76" s="115"/>
    </row>
    <row r="77" spans="1:12" ht="18" customHeight="1">
      <c r="A77" s="24"/>
      <c r="B77" s="33"/>
      <c r="C77" s="34"/>
      <c r="D77" s="30"/>
      <c r="E77" s="29"/>
      <c r="F77" s="30"/>
      <c r="G77" s="29"/>
      <c r="H77" s="31"/>
      <c r="I77" s="31"/>
      <c r="J77" s="30"/>
      <c r="K77" s="29"/>
      <c r="L77" s="31"/>
    </row>
    <row r="78" spans="1:12" ht="18" customHeight="1">
      <c r="A78" s="24"/>
      <c r="B78" s="33"/>
      <c r="C78" s="34"/>
      <c r="D78" s="30"/>
      <c r="E78" s="29"/>
      <c r="F78" s="30"/>
      <c r="G78" s="29"/>
      <c r="H78" s="31"/>
      <c r="I78" s="31"/>
      <c r="J78" s="30"/>
      <c r="K78" s="29"/>
      <c r="L78" s="31"/>
    </row>
    <row r="79" spans="1:12" ht="18" customHeight="1">
      <c r="A79" s="24"/>
      <c r="B79" s="33"/>
      <c r="C79" s="34"/>
      <c r="D79" s="30"/>
      <c r="E79" s="29"/>
      <c r="F79" s="30"/>
      <c r="G79" s="29"/>
      <c r="H79" s="31"/>
      <c r="I79" s="31"/>
      <c r="J79" s="30"/>
      <c r="K79" s="29"/>
      <c r="L79" s="31"/>
    </row>
    <row r="80" spans="1:12" ht="18" customHeight="1">
      <c r="A80" s="24"/>
      <c r="B80" s="33"/>
      <c r="C80" s="34"/>
      <c r="D80" s="30"/>
      <c r="E80" s="29"/>
      <c r="F80" s="30"/>
      <c r="G80" s="29"/>
      <c r="H80" s="31"/>
      <c r="I80" s="31"/>
      <c r="J80" s="30"/>
      <c r="K80" s="29"/>
      <c r="L80" s="31"/>
    </row>
    <row r="81" spans="1:12" ht="18" customHeight="1">
      <c r="A81" s="24"/>
      <c r="B81" s="33"/>
      <c r="C81" s="34"/>
      <c r="D81" s="30"/>
      <c r="E81" s="29"/>
      <c r="F81" s="30"/>
      <c r="G81" s="29"/>
      <c r="H81" s="31"/>
      <c r="I81" s="31"/>
      <c r="J81" s="30"/>
      <c r="K81" s="29"/>
      <c r="L81" s="31"/>
    </row>
    <row r="82" spans="1:12" ht="18" customHeight="1">
      <c r="A82" s="24"/>
      <c r="B82" s="33"/>
      <c r="C82" s="34"/>
      <c r="D82" s="30"/>
      <c r="E82" s="29"/>
      <c r="F82" s="30"/>
      <c r="G82" s="29"/>
      <c r="H82" s="31"/>
      <c r="I82" s="31"/>
      <c r="J82" s="30"/>
      <c r="K82" s="29"/>
      <c r="L82" s="31"/>
    </row>
    <row r="83" spans="1:12" ht="18" customHeight="1">
      <c r="A83" s="24"/>
      <c r="B83" s="33"/>
      <c r="C83" s="34"/>
      <c r="D83" s="30"/>
      <c r="E83" s="29"/>
      <c r="F83" s="30"/>
      <c r="G83" s="29"/>
      <c r="H83" s="31"/>
      <c r="I83" s="31"/>
      <c r="J83" s="30"/>
      <c r="K83" s="29"/>
      <c r="L83" s="31"/>
    </row>
    <row r="84" spans="1:12" ht="18" customHeight="1">
      <c r="A84" s="24"/>
      <c r="B84" s="33"/>
      <c r="C84" s="34"/>
      <c r="D84" s="35"/>
      <c r="E84" s="29"/>
      <c r="F84" s="30"/>
      <c r="G84" s="29"/>
      <c r="H84" s="31"/>
      <c r="I84" s="31"/>
      <c r="J84" s="30"/>
      <c r="K84" s="29"/>
      <c r="L84" s="31"/>
    </row>
    <row r="85" spans="1:12" ht="18" customHeight="1">
      <c r="A85" s="24"/>
      <c r="B85" s="33"/>
      <c r="C85" s="34"/>
      <c r="D85" s="30"/>
      <c r="E85" s="29"/>
      <c r="F85" s="30"/>
      <c r="G85" s="29"/>
      <c r="H85" s="31"/>
      <c r="I85" s="31"/>
      <c r="J85" s="30"/>
      <c r="K85" s="29"/>
      <c r="L85" s="31"/>
    </row>
    <row r="86" spans="1:12" ht="18" customHeight="1">
      <c r="A86" s="24"/>
      <c r="B86" s="33"/>
      <c r="C86" s="34"/>
      <c r="D86" s="35"/>
      <c r="E86" s="29"/>
      <c r="F86" s="30"/>
      <c r="G86" s="29"/>
      <c r="H86" s="31"/>
      <c r="I86" s="31"/>
      <c r="J86" s="30"/>
      <c r="K86" s="29"/>
      <c r="L86" s="31"/>
    </row>
    <row r="87" spans="1:12" ht="18" customHeight="1">
      <c r="A87" s="24"/>
      <c r="B87" s="33"/>
      <c r="C87" s="34"/>
      <c r="D87" s="30"/>
      <c r="E87" s="29"/>
      <c r="F87" s="30"/>
      <c r="G87" s="29"/>
      <c r="H87" s="31"/>
      <c r="I87" s="31"/>
      <c r="J87" s="30"/>
      <c r="K87" s="29"/>
      <c r="L87" s="31"/>
    </row>
    <row r="88" spans="1:12" ht="18" customHeight="1">
      <c r="A88" s="24"/>
      <c r="B88" s="33"/>
      <c r="C88" s="34"/>
      <c r="D88" s="30"/>
      <c r="E88" s="29"/>
      <c r="F88" s="30"/>
      <c r="G88" s="29"/>
      <c r="H88" s="31"/>
      <c r="I88" s="31"/>
      <c r="J88" s="30"/>
      <c r="K88" s="29"/>
      <c r="L88" s="31"/>
    </row>
    <row r="89" spans="1:12" ht="18" customHeight="1">
      <c r="A89" s="24"/>
      <c r="B89" s="33"/>
      <c r="C89" s="34"/>
      <c r="D89" s="30"/>
      <c r="E89" s="29"/>
      <c r="F89" s="30"/>
      <c r="G89" s="29"/>
      <c r="H89" s="31"/>
      <c r="I89" s="31"/>
      <c r="J89" s="30"/>
      <c r="K89" s="29"/>
      <c r="L89" s="31"/>
    </row>
    <row r="90" spans="1:12" ht="18" customHeight="1">
      <c r="A90" s="24"/>
      <c r="B90" s="33"/>
      <c r="C90" s="34"/>
      <c r="D90" s="30"/>
      <c r="E90" s="29"/>
      <c r="F90" s="30"/>
      <c r="G90" s="29"/>
      <c r="H90" s="31"/>
      <c r="I90" s="31"/>
      <c r="J90" s="30"/>
      <c r="K90" s="29"/>
      <c r="L90" s="31"/>
    </row>
    <row r="91" spans="1:12" ht="18" customHeight="1">
      <c r="A91" s="24"/>
      <c r="B91" s="33"/>
      <c r="C91" s="34"/>
      <c r="D91" s="30"/>
      <c r="E91" s="29"/>
      <c r="F91" s="30"/>
      <c r="G91" s="29"/>
      <c r="H91" s="31"/>
      <c r="I91" s="31"/>
      <c r="J91" s="30"/>
      <c r="K91" s="29"/>
      <c r="L91" s="31"/>
    </row>
    <row r="92" spans="1:12" ht="18" customHeight="1">
      <c r="A92" s="24"/>
      <c r="B92" s="33"/>
      <c r="C92" s="34"/>
      <c r="D92" s="35"/>
      <c r="E92" s="34"/>
      <c r="F92" s="30"/>
      <c r="G92" s="29"/>
      <c r="H92" s="31"/>
      <c r="I92" s="31"/>
      <c r="J92" s="30"/>
      <c r="K92" s="29"/>
      <c r="L92" s="31"/>
    </row>
    <row r="93" spans="1:12" ht="18" customHeight="1">
      <c r="A93" s="24"/>
      <c r="B93" s="33"/>
      <c r="C93" s="34"/>
      <c r="D93" s="35"/>
      <c r="E93" s="34"/>
      <c r="F93" s="30"/>
      <c r="G93" s="29"/>
      <c r="H93" s="31"/>
      <c r="I93" s="31"/>
      <c r="J93" s="30"/>
      <c r="K93" s="29"/>
      <c r="L93" s="31"/>
    </row>
    <row r="94" spans="1:12" ht="18" customHeight="1">
      <c r="A94" s="24"/>
      <c r="B94" s="33"/>
      <c r="C94" s="34"/>
      <c r="D94" s="35"/>
      <c r="E94" s="34"/>
      <c r="F94" s="30"/>
      <c r="G94" s="29"/>
      <c r="H94" s="31"/>
      <c r="I94" s="31"/>
      <c r="J94" s="30"/>
      <c r="K94" s="29"/>
      <c r="L94" s="31"/>
    </row>
    <row r="95" spans="1:12" ht="18" customHeight="1">
      <c r="A95" s="24"/>
      <c r="B95" s="33"/>
      <c r="C95" s="34"/>
      <c r="D95" s="30"/>
      <c r="E95" s="29"/>
      <c r="F95" s="30"/>
      <c r="G95" s="29"/>
      <c r="H95" s="31"/>
      <c r="I95" s="31"/>
      <c r="J95" s="30"/>
      <c r="K95" s="29"/>
      <c r="L95" s="31"/>
    </row>
    <row r="96" spans="1:12" ht="18" customHeight="1">
      <c r="A96" s="24"/>
      <c r="B96" s="33"/>
      <c r="C96" s="34"/>
      <c r="D96" s="30"/>
      <c r="E96" s="29"/>
      <c r="F96" s="30"/>
      <c r="G96" s="29"/>
      <c r="H96" s="31"/>
      <c r="I96" s="31"/>
      <c r="J96" s="30"/>
      <c r="K96" s="29"/>
      <c r="L96" s="31"/>
    </row>
    <row r="97" spans="1:12" ht="18" customHeight="1">
      <c r="A97" s="24"/>
      <c r="B97" s="33"/>
      <c r="C97" s="34"/>
      <c r="D97" s="35"/>
      <c r="E97" s="34"/>
      <c r="F97" s="30"/>
      <c r="G97" s="29"/>
      <c r="H97" s="31"/>
      <c r="I97" s="31"/>
      <c r="J97" s="30"/>
      <c r="K97" s="29"/>
      <c r="L97" s="31"/>
    </row>
    <row r="98" spans="1:12" ht="18" customHeight="1">
      <c r="A98" s="24"/>
      <c r="B98" s="33"/>
      <c r="C98" s="34"/>
      <c r="D98" s="30"/>
      <c r="E98" s="29"/>
      <c r="F98" s="30"/>
      <c r="G98" s="29"/>
      <c r="H98" s="31"/>
      <c r="I98" s="31"/>
      <c r="J98" s="30"/>
      <c r="K98" s="29"/>
      <c r="L98" s="31"/>
    </row>
    <row r="99" spans="1:12" ht="18" customHeight="1">
      <c r="A99" s="24"/>
      <c r="B99" s="33"/>
      <c r="C99" s="34"/>
      <c r="D99" s="30"/>
      <c r="E99" s="29"/>
      <c r="F99" s="30"/>
      <c r="G99" s="29"/>
      <c r="H99" s="31"/>
      <c r="I99" s="31"/>
      <c r="J99" s="30"/>
      <c r="K99" s="29"/>
      <c r="L99" s="31"/>
    </row>
    <row r="100" spans="1:12" ht="18" customHeight="1">
      <c r="A100" s="24"/>
      <c r="B100" s="33"/>
      <c r="C100" s="34"/>
      <c r="D100" s="30"/>
      <c r="E100" s="29"/>
      <c r="F100" s="30"/>
      <c r="G100" s="29"/>
      <c r="H100" s="31"/>
      <c r="I100" s="31"/>
      <c r="J100" s="30"/>
      <c r="K100" s="29"/>
      <c r="L100" s="31"/>
    </row>
    <row r="101" spans="1:12" ht="18" customHeight="1">
      <c r="A101" s="24"/>
      <c r="B101" s="33"/>
      <c r="C101" s="34"/>
      <c r="D101" s="30"/>
      <c r="E101" s="29"/>
      <c r="F101" s="30"/>
      <c r="G101" s="29"/>
      <c r="H101" s="31"/>
      <c r="I101" s="31"/>
      <c r="J101" s="30"/>
      <c r="K101" s="29"/>
      <c r="L101" s="31"/>
    </row>
    <row r="102" spans="1:12" ht="18" customHeight="1">
      <c r="A102" s="24"/>
      <c r="B102" s="33"/>
      <c r="C102" s="34"/>
      <c r="D102" s="30"/>
      <c r="E102" s="29"/>
      <c r="F102" s="30"/>
      <c r="G102" s="29"/>
      <c r="H102" s="31"/>
      <c r="I102" s="31"/>
      <c r="J102" s="30"/>
      <c r="K102" s="29"/>
      <c r="L102" s="31"/>
    </row>
    <row r="103" spans="1:12" ht="18" customHeight="1">
      <c r="A103" s="24"/>
      <c r="B103" s="33"/>
      <c r="C103" s="34"/>
      <c r="D103" s="30"/>
      <c r="E103" s="29"/>
      <c r="F103" s="30"/>
      <c r="G103" s="29"/>
      <c r="H103" s="31"/>
      <c r="I103" s="31"/>
      <c r="J103" s="30"/>
      <c r="K103" s="29"/>
      <c r="L103" s="31"/>
    </row>
    <row r="104" spans="1:12" ht="18" customHeight="1">
      <c r="A104" s="24"/>
      <c r="B104" s="33"/>
      <c r="C104" s="34"/>
      <c r="D104" s="30"/>
      <c r="E104" s="29"/>
      <c r="F104" s="30"/>
      <c r="G104" s="29"/>
      <c r="H104" s="31"/>
      <c r="I104" s="31"/>
      <c r="J104" s="30"/>
      <c r="K104" s="29"/>
      <c r="L104" s="31"/>
    </row>
    <row r="105" spans="1:12" ht="18" customHeight="1">
      <c r="A105" s="24"/>
      <c r="B105" s="33"/>
      <c r="C105" s="34"/>
      <c r="D105" s="30"/>
      <c r="E105" s="29"/>
      <c r="F105" s="30"/>
      <c r="G105" s="29"/>
      <c r="H105" s="31"/>
      <c r="I105" s="31"/>
      <c r="J105" s="30"/>
      <c r="K105" s="29"/>
      <c r="L105" s="31"/>
    </row>
    <row r="106" spans="1:12" ht="18" customHeight="1">
      <c r="A106" s="24"/>
      <c r="B106" s="33"/>
      <c r="C106" s="34"/>
      <c r="D106" s="30"/>
      <c r="E106" s="29"/>
      <c r="F106" s="30"/>
      <c r="G106" s="29"/>
      <c r="H106" s="31"/>
      <c r="I106" s="31"/>
      <c r="J106" s="30"/>
      <c r="K106" s="29"/>
      <c r="L106" s="31"/>
    </row>
    <row r="107" spans="1:12" ht="18" customHeight="1">
      <c r="A107" s="24"/>
      <c r="B107" s="33"/>
      <c r="C107" s="34"/>
      <c r="D107" s="30"/>
      <c r="E107" s="29"/>
      <c r="F107" s="30"/>
      <c r="G107" s="29"/>
      <c r="H107" s="31"/>
      <c r="I107" s="31"/>
      <c r="J107" s="30"/>
      <c r="K107" s="29"/>
      <c r="L107" s="31"/>
    </row>
    <row r="108" spans="1:12" ht="18" customHeight="1">
      <c r="A108" s="24"/>
      <c r="B108" s="33"/>
      <c r="C108" s="34"/>
      <c r="D108" s="30"/>
      <c r="E108" s="29"/>
      <c r="F108" s="30"/>
      <c r="G108" s="29"/>
      <c r="H108" s="31"/>
      <c r="I108" s="31"/>
      <c r="J108" s="30"/>
      <c r="K108" s="29"/>
      <c r="L108" s="31"/>
    </row>
    <row r="109" spans="1:12" ht="18" customHeight="1">
      <c r="A109" s="24"/>
      <c r="B109" s="33"/>
      <c r="C109" s="34"/>
      <c r="D109" s="30"/>
      <c r="E109" s="29"/>
      <c r="F109" s="30"/>
      <c r="G109" s="29"/>
      <c r="H109" s="31"/>
      <c r="I109" s="31"/>
      <c r="J109" s="30"/>
      <c r="K109" s="29"/>
      <c r="L109" s="31"/>
    </row>
    <row r="110" spans="1:12" ht="18" customHeight="1">
      <c r="A110" s="24"/>
      <c r="B110" s="33"/>
      <c r="C110" s="34"/>
      <c r="D110" s="30"/>
      <c r="E110" s="29"/>
      <c r="F110" s="30"/>
      <c r="G110" s="29"/>
      <c r="H110" s="31"/>
      <c r="I110" s="31"/>
      <c r="J110" s="30"/>
      <c r="K110" s="29"/>
      <c r="L110" s="31"/>
    </row>
    <row r="111" spans="1:12" ht="18" customHeight="1">
      <c r="A111" s="24"/>
      <c r="B111" s="33"/>
      <c r="C111" s="34"/>
      <c r="D111" s="30"/>
      <c r="E111" s="29"/>
      <c r="F111" s="30"/>
      <c r="G111" s="29"/>
      <c r="H111" s="31"/>
      <c r="I111" s="31"/>
      <c r="J111" s="30"/>
      <c r="K111" s="29"/>
      <c r="L111" s="31"/>
    </row>
    <row r="112" spans="1:12" ht="18" customHeight="1">
      <c r="A112" s="24"/>
      <c r="B112" s="36"/>
      <c r="C112" s="32"/>
      <c r="D112" s="36"/>
      <c r="E112" s="32"/>
      <c r="F112" s="33"/>
      <c r="G112" s="34"/>
      <c r="H112" s="37"/>
      <c r="I112" s="38"/>
      <c r="J112" s="53"/>
      <c r="K112" s="54"/>
      <c r="L112" s="37"/>
    </row>
    <row r="113" spans="1:12" ht="18" customHeight="1">
      <c r="A113" s="43"/>
      <c r="B113" s="44"/>
      <c r="C113" s="45"/>
      <c r="D113" s="44"/>
      <c r="E113" s="45"/>
      <c r="F113" s="44"/>
      <c r="G113" s="45"/>
      <c r="H113" s="46"/>
      <c r="I113" s="47"/>
      <c r="J113" s="48"/>
      <c r="K113" s="49"/>
      <c r="L113" s="46"/>
    </row>
    <row r="114" spans="1:12" ht="18" customHeight="1">
      <c r="A114" s="43"/>
      <c r="B114" s="50"/>
      <c r="C114" s="52"/>
      <c r="D114" s="50"/>
      <c r="E114" s="50"/>
      <c r="F114" s="50"/>
      <c r="G114" s="52"/>
      <c r="H114" s="51"/>
      <c r="I114" s="51"/>
      <c r="J114" s="50"/>
      <c r="K114" s="52"/>
      <c r="L114" s="51"/>
    </row>
    <row r="115" spans="1:12" ht="18" customHeight="1">
      <c r="A115" s="24"/>
      <c r="B115" s="33"/>
      <c r="C115" s="33"/>
      <c r="D115" s="33"/>
      <c r="E115" s="33"/>
      <c r="F115" s="33"/>
      <c r="G115" s="33"/>
      <c r="H115" s="31"/>
      <c r="I115" s="31"/>
      <c r="J115" s="30"/>
      <c r="K115" s="29"/>
      <c r="L115" s="31"/>
    </row>
    <row r="116" spans="1:12" ht="18" customHeight="1">
      <c r="A116" s="24"/>
      <c r="B116" s="33"/>
      <c r="C116" s="34"/>
      <c r="D116" s="30"/>
      <c r="E116" s="29"/>
      <c r="F116" s="30"/>
      <c r="G116" s="29"/>
      <c r="H116" s="31"/>
      <c r="I116" s="31"/>
      <c r="J116" s="30"/>
      <c r="K116" s="29"/>
      <c r="L116" s="31"/>
    </row>
    <row r="117" spans="1:12" ht="18" customHeight="1">
      <c r="A117" s="24"/>
      <c r="B117" s="33"/>
      <c r="C117" s="34"/>
      <c r="D117" s="30"/>
      <c r="E117" s="29"/>
      <c r="F117" s="30"/>
      <c r="G117" s="29"/>
      <c r="H117" s="31"/>
      <c r="I117" s="24"/>
      <c r="J117" s="30"/>
      <c r="K117" s="29"/>
      <c r="L117" s="31"/>
    </row>
    <row r="118" spans="1:12" ht="18" customHeight="1">
      <c r="A118" s="24"/>
      <c r="B118" s="33"/>
      <c r="C118" s="34"/>
      <c r="D118" s="30"/>
      <c r="E118" s="29"/>
      <c r="F118" s="30"/>
      <c r="G118" s="29"/>
      <c r="H118" s="31"/>
      <c r="I118" s="31"/>
      <c r="J118" s="30"/>
      <c r="K118" s="29"/>
      <c r="L118" s="31"/>
    </row>
    <row r="119" spans="1:12" ht="18" customHeight="1">
      <c r="A119" s="39"/>
      <c r="B119" s="40"/>
      <c r="C119" s="41"/>
      <c r="D119" s="40"/>
      <c r="E119" s="41"/>
      <c r="F119" s="40"/>
      <c r="G119" s="41"/>
      <c r="H119" s="42"/>
      <c r="I119" s="39"/>
      <c r="J119" s="40"/>
      <c r="K119" s="41"/>
      <c r="L119" s="42"/>
    </row>
    <row r="120" spans="1:12" ht="18" customHeight="1">
      <c r="A120" s="39"/>
      <c r="B120" s="40"/>
      <c r="C120" s="41"/>
      <c r="D120" s="40"/>
      <c r="E120" s="41"/>
      <c r="F120" s="40"/>
      <c r="G120" s="41"/>
      <c r="H120" s="42"/>
      <c r="I120" s="39"/>
      <c r="J120" s="40"/>
      <c r="K120" s="41"/>
      <c r="L120" s="42"/>
    </row>
    <row r="121" spans="1:12" ht="18" customHeight="1">
      <c r="A121" s="39"/>
      <c r="B121" s="40"/>
      <c r="C121" s="41"/>
      <c r="D121" s="40"/>
      <c r="E121" s="41"/>
      <c r="F121" s="40"/>
      <c r="G121" s="41"/>
      <c r="H121" s="42"/>
      <c r="I121" s="39"/>
      <c r="J121" s="40"/>
      <c r="K121" s="41"/>
      <c r="L121" s="42"/>
    </row>
    <row r="122" spans="1:12" ht="18" customHeight="1">
      <c r="A122" s="39"/>
      <c r="B122" s="40"/>
      <c r="C122" s="41"/>
      <c r="D122" s="40"/>
      <c r="E122" s="41"/>
      <c r="F122" s="40"/>
      <c r="G122" s="41"/>
      <c r="H122" s="42"/>
      <c r="I122" s="39"/>
      <c r="J122" s="40"/>
      <c r="K122" s="41"/>
      <c r="L122" s="42"/>
    </row>
    <row r="123" spans="1:12" ht="18" customHeight="1">
      <c r="A123" s="39"/>
      <c r="B123" s="40"/>
      <c r="C123" s="41"/>
      <c r="D123" s="40"/>
      <c r="E123" s="41"/>
      <c r="F123" s="40"/>
      <c r="G123" s="41"/>
      <c r="H123" s="42"/>
      <c r="I123" s="39"/>
      <c r="J123" s="40"/>
      <c r="K123" s="41"/>
      <c r="L123" s="42"/>
    </row>
    <row r="124" spans="1:12" ht="18" customHeight="1">
      <c r="A124" s="39"/>
      <c r="B124" s="40"/>
      <c r="C124" s="41"/>
      <c r="D124" s="40"/>
      <c r="E124" s="41"/>
      <c r="F124" s="40"/>
      <c r="G124" s="41"/>
      <c r="H124" s="42"/>
      <c r="I124" s="39"/>
      <c r="J124" s="40"/>
      <c r="K124" s="41"/>
      <c r="L124" s="42"/>
    </row>
    <row r="125" spans="1:12" ht="18" customHeight="1">
      <c r="A125" s="39"/>
      <c r="B125" s="40"/>
      <c r="C125" s="41"/>
      <c r="D125" s="40"/>
      <c r="E125" s="41"/>
      <c r="F125" s="40"/>
      <c r="G125" s="41"/>
      <c r="H125" s="42"/>
      <c r="I125" s="39"/>
      <c r="J125" s="40"/>
      <c r="K125" s="41"/>
      <c r="L125" s="42"/>
    </row>
    <row r="126" spans="1:12" ht="18" customHeight="1">
      <c r="A126" s="39"/>
      <c r="B126" s="40"/>
      <c r="C126" s="41"/>
      <c r="D126" s="40"/>
      <c r="E126" s="41"/>
      <c r="F126" s="40"/>
      <c r="G126" s="41"/>
      <c r="H126" s="42"/>
      <c r="I126" s="39"/>
      <c r="J126" s="40"/>
      <c r="K126" s="41"/>
      <c r="L126" s="42"/>
    </row>
    <row r="127" spans="1:12" ht="18" customHeight="1">
      <c r="A127" s="39"/>
      <c r="B127" s="40"/>
      <c r="C127" s="41"/>
      <c r="D127" s="40"/>
      <c r="E127" s="41"/>
      <c r="F127" s="40"/>
      <c r="G127" s="41"/>
      <c r="H127" s="42"/>
      <c r="I127" s="39"/>
      <c r="J127" s="40"/>
      <c r="K127" s="41"/>
      <c r="L127" s="42"/>
    </row>
    <row r="128" spans="1:12" ht="18" customHeight="1">
      <c r="A128" s="39"/>
      <c r="B128" s="40"/>
      <c r="C128" s="41"/>
      <c r="D128" s="40"/>
      <c r="E128" s="41"/>
      <c r="F128" s="40"/>
      <c r="G128" s="41"/>
      <c r="H128" s="42"/>
      <c r="I128" s="39"/>
      <c r="J128" s="40"/>
      <c r="K128" s="41"/>
      <c r="L128" s="42"/>
    </row>
    <row r="129" spans="1:12" ht="18" customHeight="1">
      <c r="A129" s="39"/>
      <c r="B129" s="40"/>
      <c r="C129" s="41"/>
      <c r="D129" s="40"/>
      <c r="E129" s="41"/>
      <c r="F129" s="40"/>
      <c r="G129" s="41"/>
      <c r="H129" s="42"/>
      <c r="I129" s="39"/>
      <c r="J129" s="40"/>
      <c r="K129" s="41"/>
      <c r="L129" s="42"/>
    </row>
    <row r="130" spans="1:12" ht="18" customHeight="1">
      <c r="A130" s="39"/>
      <c r="B130" s="40"/>
      <c r="C130" s="41"/>
      <c r="D130" s="40"/>
      <c r="E130" s="41"/>
      <c r="F130" s="40"/>
      <c r="G130" s="41"/>
      <c r="H130" s="42"/>
      <c r="I130" s="39"/>
      <c r="J130" s="40"/>
      <c r="K130" s="41"/>
      <c r="L130" s="42"/>
    </row>
    <row r="131" spans="1:12" ht="18" customHeight="1">
      <c r="A131" s="39"/>
      <c r="B131" s="40"/>
      <c r="C131" s="41"/>
      <c r="D131" s="40"/>
      <c r="E131" s="41"/>
      <c r="F131" s="40"/>
      <c r="G131" s="41"/>
      <c r="H131" s="42"/>
      <c r="I131" s="39"/>
      <c r="J131" s="40"/>
      <c r="K131" s="41"/>
      <c r="L131" s="42"/>
    </row>
    <row r="132" spans="1:12" ht="18" customHeight="1">
      <c r="A132" s="39"/>
      <c r="B132" s="40"/>
      <c r="C132" s="41"/>
      <c r="D132" s="40"/>
      <c r="E132" s="41"/>
      <c r="F132" s="40"/>
      <c r="G132" s="41"/>
      <c r="H132" s="42"/>
      <c r="I132" s="39"/>
      <c r="J132" s="40"/>
      <c r="K132" s="41"/>
      <c r="L132" s="42"/>
    </row>
    <row r="133" spans="1:12" ht="18" customHeight="1">
      <c r="A133" s="39"/>
      <c r="B133" s="40"/>
      <c r="C133" s="41"/>
      <c r="D133" s="40"/>
      <c r="E133" s="41"/>
      <c r="F133" s="40"/>
      <c r="G133" s="41"/>
      <c r="H133" s="42"/>
      <c r="I133" s="39"/>
      <c r="J133" s="40"/>
      <c r="K133" s="41"/>
      <c r="L133" s="42"/>
    </row>
    <row r="134" spans="1:12" ht="18" customHeight="1">
      <c r="A134" s="39"/>
      <c r="B134" s="40"/>
      <c r="C134" s="41"/>
      <c r="D134" s="40"/>
      <c r="E134" s="41"/>
      <c r="F134" s="40"/>
      <c r="G134" s="41"/>
      <c r="H134" s="42"/>
      <c r="I134" s="39"/>
      <c r="J134" s="40"/>
      <c r="K134" s="41"/>
      <c r="L134" s="42"/>
    </row>
    <row r="135" spans="1:12" ht="18" customHeight="1">
      <c r="A135" s="25"/>
      <c r="B135" s="26"/>
      <c r="C135" s="27"/>
      <c r="D135" s="26"/>
      <c r="E135" s="27"/>
      <c r="F135" s="26"/>
      <c r="G135" s="27"/>
      <c r="H135" s="28"/>
      <c r="I135" s="25"/>
      <c r="J135" s="26"/>
      <c r="K135" s="27"/>
      <c r="L135" s="28"/>
    </row>
  </sheetData>
  <sheetProtection/>
  <printOptions/>
  <pageMargins left="0.45" right="0.45" top="0.98" bottom="0.5" header="0.3" footer="0.3"/>
  <pageSetup horizontalDpi="180" verticalDpi="180" orientation="portrait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proserver</cp:lastModifiedBy>
  <cp:lastPrinted>2020-06-28T06:34:40Z</cp:lastPrinted>
  <dcterms:created xsi:type="dcterms:W3CDTF">2017-09-24T04:46:07Z</dcterms:created>
  <dcterms:modified xsi:type="dcterms:W3CDTF">2020-06-28T06:34:55Z</dcterms:modified>
  <cp:category/>
  <cp:version/>
  <cp:contentType/>
  <cp:contentStatus/>
</cp:coreProperties>
</file>