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uptodate sale 15" sheetId="1" r:id="rId1"/>
    <sheet name="auction avg" sheetId="2" r:id="rId2"/>
    <sheet name="buyers purchase sale 15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<sst xmlns="http://schemas.openxmlformats.org/spreadsheetml/2006/main" count="191" uniqueCount="144">
  <si>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</si>
  <si>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</si>
  <si>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</si>
  <si>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</si>
  <si>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</si>
  <si>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</si>
  <si>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</si>
  <si>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</si>
  <si>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</si>
  <si>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</si>
  <si>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</si>
  <si>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</si>
  <si>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</si>
  <si>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</si>
  <si>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</si>
  <si>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</si>
  <si>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</si>
  <si>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</si>
  <si>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</si>
  <si>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</si>
  <si>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</si>
  <si>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</si>
  <si>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</si>
  <si>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</si>
  <si>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</si>
  <si>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</si>
  <si>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National Brokers Ltd., Ctg.</t>
  </si>
  <si>
    <t>5. M/s. Unity Brokers Ltd., Ctg.</t>
  </si>
  <si>
    <t>6. M/s. Purba Bangla Brokers Ltd., Ctg.</t>
  </si>
  <si>
    <t>7. M/s. Progressive Brokers Ltd., Ctg.</t>
  </si>
  <si>
    <t>8. M/s. K. S. Brokers Ltd., Ctg.</t>
  </si>
  <si>
    <t>9. M/s. Planters Brokers Ltd., Ctg.</t>
  </si>
  <si>
    <t>Produce Brokers Limited</t>
  </si>
  <si>
    <t>1349/A, North Agrabad, D.T. Road,</t>
  </si>
  <si>
    <t>Askerabad (1st Floor), Chittagong-4224</t>
  </si>
  <si>
    <t>Pkgs.</t>
  </si>
  <si>
    <t xml:space="preserve"> </t>
  </si>
  <si>
    <t>171/172, Baizid Bostami Road, Nasirabad</t>
  </si>
  <si>
    <t>Chittagong</t>
  </si>
  <si>
    <t>TEA AUCTION</t>
  </si>
  <si>
    <t>Buyers Name</t>
  </si>
  <si>
    <t xml:space="preserve">Leaf </t>
  </si>
  <si>
    <t>Dust</t>
  </si>
  <si>
    <t>Total</t>
  </si>
  <si>
    <t>Exporter:</t>
  </si>
  <si>
    <t>Kgs.</t>
  </si>
  <si>
    <t>Av.Pr.</t>
  </si>
  <si>
    <t>Ispahani Tea Limited</t>
  </si>
  <si>
    <t>Loose Tea Dealers (Internal):</t>
  </si>
  <si>
    <t>Abul Khair Consumer Prodts. Ltd.</t>
  </si>
  <si>
    <t>Ali Tea House, B-Baria</t>
  </si>
  <si>
    <t>HRC Products Limited</t>
  </si>
  <si>
    <t>Meghna Tea Company Ltd.</t>
  </si>
  <si>
    <t>New Bangladesh Tea House</t>
  </si>
  <si>
    <t>Popular Tea House, Dhaka</t>
  </si>
  <si>
    <t>Sathi Tea House</t>
  </si>
  <si>
    <t>The ACME Agrovet &amp; Beverage Ltd.</t>
  </si>
  <si>
    <t>Unilever (BD) Ltd.</t>
  </si>
  <si>
    <t>Banani Tea &amp; Trading Co.</t>
  </si>
  <si>
    <t>Bengal Tea House, Chandpore</t>
  </si>
  <si>
    <t xml:space="preserve">Green Leaf Tea </t>
  </si>
  <si>
    <t>Gupta Tea House</t>
  </si>
  <si>
    <t>Kamona Tea House</t>
  </si>
  <si>
    <t>Lakshmi Narayan Tea House</t>
  </si>
  <si>
    <t>Md. Rafique Ullah Patwary Agn.</t>
  </si>
  <si>
    <t>Shaptodinga Corporation, Moulvibazar</t>
  </si>
  <si>
    <t>Sharif Tea House</t>
  </si>
  <si>
    <t>Shawon Cha Co.</t>
  </si>
  <si>
    <t>c.c.to:</t>
  </si>
  <si>
    <t>1. The Secretary, Tea Traders Association of Bangladesh, Ctg.</t>
  </si>
  <si>
    <t>Yours faithfully,</t>
  </si>
  <si>
    <t xml:space="preserve">For: Produce Brokers Limited </t>
  </si>
  <si>
    <t>Kalam Tea House</t>
  </si>
  <si>
    <t>Mustaque Tea House</t>
  </si>
  <si>
    <t>Rose Tea House</t>
  </si>
  <si>
    <t>Shaw Wallace (BD) Ltd.</t>
  </si>
  <si>
    <t>Assuring you of our best services.</t>
  </si>
  <si>
    <t xml:space="preserve">Hoque Tea &amp; Trading </t>
  </si>
  <si>
    <t xml:space="preserve">Imam Tea &amp; Trading </t>
  </si>
  <si>
    <t>Tara Tea House</t>
  </si>
  <si>
    <t>Tetley ACI (BD) Ltd.</t>
  </si>
  <si>
    <t>Three Star</t>
  </si>
  <si>
    <t>Mintu Tea House</t>
  </si>
  <si>
    <t>Rahim Tea Supply</t>
  </si>
  <si>
    <t>Srabani Tea House</t>
  </si>
  <si>
    <t>Hossain Tea Store</t>
  </si>
  <si>
    <t>Kamal Tea &amp; Trading (KTC)</t>
  </si>
  <si>
    <t>S. R. Enterprise (S.R. Corp.)</t>
  </si>
  <si>
    <t>Asib Brothers</t>
  </si>
  <si>
    <t>We mention below the average prices realised by tea estates in our catalogue during the season 2019-2020.</t>
  </si>
  <si>
    <t>Ref: No.PBL/114/2019</t>
  </si>
  <si>
    <t>Season: 2019-2020</t>
  </si>
  <si>
    <t>Nil</t>
  </si>
  <si>
    <t>Jamuna Tea &amp; Trading</t>
  </si>
  <si>
    <t>South Eastern Food Prodts. Ltd.</t>
  </si>
  <si>
    <t>Phone:723937, E-mail: prodbrok@gmail.com &amp; produce@bbts.net</t>
  </si>
  <si>
    <t>Av.Price</t>
  </si>
  <si>
    <t>Aftab Tea Traders</t>
  </si>
  <si>
    <t>Bangladesh Tea Corporation</t>
  </si>
  <si>
    <t>F. A. Tea House &amp; Nasima Food</t>
  </si>
  <si>
    <t>M. Ahmad Tea &amp; Lands Co. Ltd.,</t>
  </si>
  <si>
    <t>Popular Tea House, Sreemangal</t>
  </si>
  <si>
    <t>Bar Aulia Store</t>
  </si>
  <si>
    <t>Hoque Tea House, Ctg.</t>
  </si>
  <si>
    <t>Jamal Tea House, Sreemangal</t>
  </si>
  <si>
    <t>Padma Tea Supply</t>
  </si>
  <si>
    <t>Ziku Tea Store</t>
  </si>
  <si>
    <t>Barnali Tea &amp; Trading</t>
  </si>
  <si>
    <t>Camellia Cha Co.</t>
  </si>
  <si>
    <t>Dhaka Tea Centre</t>
  </si>
  <si>
    <t>Sylhet Tea &amp; Food</t>
  </si>
  <si>
    <t>Danish Foods Ltd.</t>
  </si>
  <si>
    <t>Hossain Tea Supply</t>
  </si>
  <si>
    <t>Neshat Marketing Enterprise</t>
  </si>
  <si>
    <t>R. M. Traders</t>
  </si>
  <si>
    <t>Taj Tea &amp; Trading Co.</t>
  </si>
  <si>
    <t>Kazi Tea &amp; Co.</t>
  </si>
  <si>
    <t>Tea Supply &amp; Trading (TSC)</t>
  </si>
  <si>
    <t>Asha Traders</t>
  </si>
  <si>
    <t>Alamgir Tea House</t>
  </si>
  <si>
    <t>Shabnam Vegetable Oil Inds. Ltd.</t>
  </si>
  <si>
    <t>The Consolidated Tea Lands Co.(Bd) Ltd.</t>
  </si>
  <si>
    <t>Al-Amin Tea Co.</t>
  </si>
  <si>
    <t>Moti Tea House</t>
  </si>
  <si>
    <t>Ahmed Tea House, Sreemangal</t>
  </si>
  <si>
    <t>Super Oil Refinery Ltd.</t>
  </si>
  <si>
    <t>Ahmed Traders, Moulvibazar</t>
  </si>
  <si>
    <t>Camellia Limited</t>
  </si>
  <si>
    <t>Purbasa Tea House</t>
  </si>
  <si>
    <t>Samia Tea House</t>
  </si>
  <si>
    <t>Fenchuganj Tea House</t>
  </si>
  <si>
    <t>Maria Tea House</t>
  </si>
  <si>
    <t>NB Dairy &amp; Consu. Prodts. Ltd.</t>
  </si>
  <si>
    <t xml:space="preserve">         Date : 25th August, 2019</t>
  </si>
  <si>
    <t>Date: 25/08/2019</t>
  </si>
  <si>
    <t>Auction Average of Sale No. 15 held on 20th August, 2019</t>
  </si>
  <si>
    <t>Sale No.14 (Revised)</t>
  </si>
  <si>
    <t>Buyers Purchases : (Internal)</t>
  </si>
  <si>
    <t>Ref: PBL/114/15/2019</t>
  </si>
  <si>
    <t>Date : 25//08/2019</t>
  </si>
  <si>
    <t>Buyers Purchase Statement of Sale No. 15 (2019-2020) Season held on 20th August, 2019</t>
  </si>
  <si>
    <t>SALE NO. 15</t>
  </si>
  <si>
    <t>UPTO DATE SALE NO. 15</t>
  </si>
  <si>
    <t>Note: Cancelled in Sale No.14, lot No.29, Chundeecherra T. E. (Leaf) 10 b/s, 548.5 kgs.X @tk.194 (tk.1,06,409.00) is Meghna Tea Co. Ltd.,(IL)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</si>
</sst>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Arial Narrow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0"/>
      <name val="Tahoma"/>
      <family val="2"/>
    </font>
    <font>
      <u val="single"/>
      <sz val="10"/>
      <name val="Tahoma"/>
      <family val="2"/>
    </font>
    <font>
      <u val="singleAccounting"/>
      <sz val="10"/>
      <name val="Tahoma"/>
      <family val="2"/>
    </font>
    <font>
      <sz val="9.5"/>
      <name val="Arial Narrow"/>
      <family val="2"/>
    </font>
    <font>
      <b/>
      <sz val="10"/>
      <name val="Tahoma"/>
      <family val="2"/>
    </font>
    <font>
      <u val="singleAccounting"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left"/>
    </xf>
    <xf numFmtId="165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5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66" fontId="3" fillId="0" borderId="0" xfId="42" applyNumberFormat="1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10" fontId="4" fillId="0" borderId="0" xfId="57" applyNumberFormat="1" applyFont="1" applyBorder="1" applyAlignment="1">
      <alignment horizontal="center"/>
    </xf>
    <xf numFmtId="10" fontId="3" fillId="0" borderId="0" xfId="57" applyNumberFormat="1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5" fontId="6" fillId="0" borderId="0" xfId="42" applyNumberFormat="1" applyFont="1" applyBorder="1" applyAlignment="1">
      <alignment horizontal="right"/>
    </xf>
    <xf numFmtId="4" fontId="6" fillId="0" borderId="0" xfId="44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65" fontId="8" fillId="0" borderId="0" xfId="42" applyNumberFormat="1" applyFont="1" applyBorder="1" applyAlignment="1">
      <alignment horizontal="right"/>
    </xf>
    <xf numFmtId="4" fontId="8" fillId="0" borderId="0" xfId="44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5" fontId="7" fillId="0" borderId="0" xfId="42" applyNumberFormat="1" applyFont="1" applyBorder="1" applyAlignment="1">
      <alignment horizontal="center"/>
    </xf>
    <xf numFmtId="4" fontId="7" fillId="0" borderId="0" xfId="44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164" fontId="6" fillId="0" borderId="0" xfId="42" applyNumberFormat="1" applyFont="1" applyBorder="1" applyAlignment="1">
      <alignment/>
    </xf>
    <xf numFmtId="164" fontId="6" fillId="0" borderId="0" xfId="42" applyNumberFormat="1" applyFont="1" applyBorder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43" fontId="6" fillId="0" borderId="0" xfId="42" applyFont="1" applyBorder="1" applyAlignment="1">
      <alignment horizontal="center"/>
    </xf>
    <xf numFmtId="10" fontId="6" fillId="0" borderId="0" xfId="57" applyNumberFormat="1" applyFont="1" applyBorder="1" applyAlignment="1">
      <alignment horizontal="center"/>
    </xf>
    <xf numFmtId="164" fontId="8" fillId="0" borderId="0" xfId="42" applyNumberFormat="1" applyFont="1" applyBorder="1" applyAlignment="1">
      <alignment/>
    </xf>
    <xf numFmtId="164" fontId="8" fillId="0" borderId="0" xfId="42" applyNumberFormat="1" applyFont="1" applyBorder="1" applyAlignment="1">
      <alignment horizontal="center"/>
    </xf>
    <xf numFmtId="165" fontId="8" fillId="0" borderId="0" xfId="42" applyNumberFormat="1" applyFont="1" applyBorder="1" applyAlignment="1">
      <alignment horizontal="center"/>
    </xf>
    <xf numFmtId="43" fontId="8" fillId="0" borderId="0" xfId="42" applyFont="1" applyBorder="1" applyAlignment="1">
      <alignment horizontal="center"/>
    </xf>
    <xf numFmtId="10" fontId="8" fillId="0" borderId="0" xfId="57" applyNumberFormat="1" applyFont="1" applyBorder="1" applyAlignment="1">
      <alignment horizontal="center"/>
    </xf>
    <xf numFmtId="165" fontId="6" fillId="0" borderId="0" xfId="42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169" fontId="6" fillId="0" borderId="0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43" fontId="3" fillId="0" borderId="0" xfId="42" applyFont="1" applyBorder="1" applyAlignment="1">
      <alignment/>
    </xf>
    <xf numFmtId="168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65" fontId="3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4" fillId="0" borderId="0" xfId="42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11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43" fontId="3" fillId="0" borderId="0" xfId="42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0" fontId="10" fillId="0" borderId="0" xfId="0" applyFont="1" applyBorder="1" applyAlignment="1">
      <alignment/>
    </xf>
    <xf numFmtId="43" fontId="8" fillId="0" borderId="0" xfId="42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4" fontId="11" fillId="0" borderId="0" xfId="42" applyNumberFormat="1" applyFont="1" applyBorder="1" applyAlignment="1">
      <alignment horizontal="right"/>
    </xf>
    <xf numFmtId="165" fontId="11" fillId="0" borderId="0" xfId="42" applyNumberFormat="1" applyFont="1" applyBorder="1" applyAlignment="1">
      <alignment horizontal="right"/>
    </xf>
    <xf numFmtId="166" fontId="11" fillId="0" borderId="0" xfId="42" applyNumberFormat="1" applyFont="1" applyBorder="1" applyAlignment="1">
      <alignment horizontal="center"/>
    </xf>
    <xf numFmtId="10" fontId="11" fillId="0" borderId="0" xfId="57" applyNumberFormat="1" applyFont="1" applyBorder="1" applyAlignment="1">
      <alignment horizontal="center"/>
    </xf>
    <xf numFmtId="43" fontId="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5" fontId="12" fillId="0" borderId="0" xfId="42" applyNumberFormat="1" applyFont="1" applyBorder="1" applyAlignment="1">
      <alignment horizontal="right"/>
    </xf>
    <xf numFmtId="4" fontId="12" fillId="0" borderId="0" xfId="44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/>
    </xf>
    <xf numFmtId="16" fontId="12" fillId="0" borderId="0" xfId="0" applyNumberFormat="1" applyFont="1" applyBorder="1" applyAlignment="1">
      <alignment/>
    </xf>
    <xf numFmtId="165" fontId="15" fillId="0" borderId="0" xfId="42" applyNumberFormat="1" applyFont="1" applyBorder="1" applyAlignment="1">
      <alignment horizontal="right"/>
    </xf>
    <xf numFmtId="4" fontId="15" fillId="0" borderId="0" xfId="44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165" fontId="14" fillId="0" borderId="0" xfId="42" applyNumberFormat="1" applyFont="1" applyBorder="1" applyAlignment="1">
      <alignment horizontal="center"/>
    </xf>
    <xf numFmtId="4" fontId="14" fillId="0" borderId="0" xfId="44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right"/>
    </xf>
    <xf numFmtId="164" fontId="6" fillId="0" borderId="0" xfId="42" applyNumberFormat="1" applyFont="1" applyAlignment="1">
      <alignment horizontal="right"/>
    </xf>
    <xf numFmtId="4" fontId="6" fillId="0" borderId="0" xfId="44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43" fontId="6" fillId="0" borderId="0" xfId="42" applyFont="1" applyAlignment="1">
      <alignment horizontal="right"/>
    </xf>
    <xf numFmtId="10" fontId="6" fillId="0" borderId="0" xfId="0" applyNumberFormat="1" applyFont="1" applyAlignment="1">
      <alignment/>
    </xf>
    <xf numFmtId="164" fontId="8" fillId="0" borderId="0" xfId="42" applyNumberFormat="1" applyFont="1" applyAlignment="1">
      <alignment horizontal="right"/>
    </xf>
    <xf numFmtId="165" fontId="8" fillId="0" borderId="0" xfId="42" applyNumberFormat="1" applyFont="1" applyAlignment="1">
      <alignment horizontal="right"/>
    </xf>
    <xf numFmtId="4" fontId="8" fillId="0" borderId="0" xfId="44" applyNumberFormat="1" applyFont="1" applyBorder="1" applyAlignment="1">
      <alignment horizontal="right"/>
    </xf>
    <xf numFmtId="10" fontId="3" fillId="0" borderId="0" xfId="57" applyNumberFormat="1" applyFont="1" applyBorder="1" applyAlignment="1">
      <alignment horizontal="center"/>
    </xf>
    <xf numFmtId="3" fontId="7" fillId="0" borderId="0" xfId="0" applyNumberFormat="1" applyFont="1" applyAlignment="1">
      <alignment horizontal="right"/>
    </xf>
    <xf numFmtId="165" fontId="7" fillId="0" borderId="0" xfId="42" applyNumberFormat="1" applyFont="1" applyAlignment="1">
      <alignment horizontal="right"/>
    </xf>
    <xf numFmtId="43" fontId="7" fillId="0" borderId="0" xfId="42" applyFont="1" applyAlignment="1">
      <alignment horizontal="right"/>
    </xf>
    <xf numFmtId="10" fontId="7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164" fontId="4" fillId="0" borderId="0" xfId="42" applyNumberFormat="1" applyFont="1" applyBorder="1" applyAlignment="1">
      <alignment horizontal="right"/>
    </xf>
    <xf numFmtId="166" fontId="4" fillId="0" borderId="0" xfId="42" applyNumberFormat="1" applyFont="1" applyBorder="1" applyAlignment="1">
      <alignment horizontal="center"/>
    </xf>
    <xf numFmtId="2" fontId="3" fillId="0" borderId="0" xfId="57" applyNumberFormat="1" applyFont="1" applyBorder="1" applyAlignment="1">
      <alignment horizontal="center"/>
    </xf>
    <xf numFmtId="43" fontId="11" fillId="0" borderId="0" xfId="42" applyFont="1" applyBorder="1" applyAlignment="1">
      <alignment horizontal="center"/>
    </xf>
    <xf numFmtId="2" fontId="11" fillId="0" borderId="0" xfId="57" applyNumberFormat="1" applyFont="1" applyBorder="1" applyAlignment="1">
      <alignment horizontal="center"/>
    </xf>
    <xf numFmtId="43" fontId="11" fillId="0" borderId="0" xfId="42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2019-2020</v>
          </cell>
        </row>
        <row r="3">
          <cell r="A3" t="str">
            <v>GARDEN (C  T  C)</v>
          </cell>
        </row>
        <row r="4">
          <cell r="A4" t="str">
            <v>CHUNDEECHERRA</v>
          </cell>
          <cell r="E4">
            <v>4937.2</v>
          </cell>
          <cell r="G4">
            <v>176.88720327311026</v>
          </cell>
          <cell r="K4">
            <v>55083.299999999996</v>
          </cell>
          <cell r="M4">
            <v>174.15397951829323</v>
          </cell>
        </row>
        <row r="5">
          <cell r="A5" t="str">
            <v>CLONAL</v>
          </cell>
          <cell r="E5">
            <v>6848.5</v>
          </cell>
          <cell r="G5">
            <v>154.37621376943855</v>
          </cell>
          <cell r="K5">
            <v>15505.5</v>
          </cell>
          <cell r="M5">
            <v>156.53587436716003</v>
          </cell>
        </row>
        <row r="6">
          <cell r="A6" t="str">
            <v>DOLOI</v>
          </cell>
          <cell r="E6">
            <v>10422.9</v>
          </cell>
          <cell r="G6">
            <v>203.41918276103578</v>
          </cell>
          <cell r="K6">
            <v>169893.09999999998</v>
          </cell>
          <cell r="M6">
            <v>194.88256026878082</v>
          </cell>
        </row>
        <row r="7">
          <cell r="A7" t="str">
            <v>JUNGLEBARI</v>
          </cell>
          <cell r="E7">
            <v>7077.4</v>
          </cell>
          <cell r="G7">
            <v>182.07032243479244</v>
          </cell>
          <cell r="K7">
            <v>67164.8</v>
          </cell>
          <cell r="M7">
            <v>198.55621396922197</v>
          </cell>
        </row>
        <row r="8">
          <cell r="A8" t="str">
            <v>KAIYACHERRA DALU</v>
          </cell>
          <cell r="E8">
            <v>18265</v>
          </cell>
          <cell r="G8">
            <v>311.2426225020531</v>
          </cell>
          <cell r="K8">
            <v>258372</v>
          </cell>
          <cell r="M8">
            <v>295.9846539098664</v>
          </cell>
        </row>
        <row r="9">
          <cell r="A9" t="str">
            <v>KHADIM</v>
          </cell>
          <cell r="E9">
            <v>5485.2</v>
          </cell>
          <cell r="G9">
            <v>196.59977758331513</v>
          </cell>
          <cell r="K9">
            <v>39417.1</v>
          </cell>
          <cell r="M9">
            <v>185.58411450867771</v>
          </cell>
        </row>
        <row r="10">
          <cell r="A10" t="str">
            <v>KURMAH</v>
          </cell>
          <cell r="E10">
            <v>7953.9</v>
          </cell>
          <cell r="G10">
            <v>129.65267353122368</v>
          </cell>
          <cell r="K10">
            <v>8776.6</v>
          </cell>
          <cell r="M10">
            <v>130.5912768042294</v>
          </cell>
        </row>
        <row r="11">
          <cell r="A11" t="str">
            <v>LUAYUNI A/C MURAICHERRA</v>
          </cell>
          <cell r="E11">
            <v>548.5</v>
          </cell>
          <cell r="G11">
            <v>185</v>
          </cell>
          <cell r="K11">
            <v>3835.7</v>
          </cell>
          <cell r="M11">
            <v>185.57460176760435</v>
          </cell>
        </row>
        <row r="12">
          <cell r="A12" t="str">
            <v>MADABPORE</v>
          </cell>
          <cell r="E12">
            <v>6018.4</v>
          </cell>
          <cell r="G12">
            <v>194.41353183570385</v>
          </cell>
          <cell r="K12">
            <v>31480.800000000003</v>
          </cell>
          <cell r="M12">
            <v>195.42284185916495</v>
          </cell>
        </row>
        <row r="13">
          <cell r="A13" t="str">
            <v>MADABPORE A/C BEJOYA</v>
          </cell>
          <cell r="E13">
            <v>1089.5</v>
          </cell>
          <cell r="G13">
            <v>134.51307939421753</v>
          </cell>
          <cell r="K13">
            <v>19449.600000000002</v>
          </cell>
          <cell r="M13">
            <v>178.78078212405396</v>
          </cell>
        </row>
        <row r="14">
          <cell r="A14" t="str">
            <v>MALNICHERRA</v>
          </cell>
          <cell r="E14">
            <v>16466.9</v>
          </cell>
          <cell r="G14">
            <v>202.90166333675432</v>
          </cell>
          <cell r="K14">
            <v>272665.5</v>
          </cell>
          <cell r="M14">
            <v>198.58405005400388</v>
          </cell>
        </row>
        <row r="15">
          <cell r="A15" t="str">
            <v>MIRZAPORE</v>
          </cell>
          <cell r="K15">
            <v>122963</v>
          </cell>
          <cell r="M15">
            <v>206.31713848881373</v>
          </cell>
        </row>
        <row r="16">
          <cell r="A16" t="str">
            <v>N.B.C.T.I.</v>
          </cell>
          <cell r="K16">
            <v>5492</v>
          </cell>
          <cell r="M16">
            <v>70</v>
          </cell>
        </row>
        <row r="17">
          <cell r="A17" t="str">
            <v>PATRAKHOLA</v>
          </cell>
          <cell r="E17">
            <v>9873</v>
          </cell>
          <cell r="G17">
            <v>172.38888888888889</v>
          </cell>
          <cell r="K17">
            <v>78931.2</v>
          </cell>
          <cell r="M17">
            <v>166.7355291697073</v>
          </cell>
        </row>
        <row r="18">
          <cell r="A18" t="str">
            <v>PATRAKHOLA A/C KURMAH</v>
          </cell>
          <cell r="E18">
            <v>1638</v>
          </cell>
          <cell r="G18">
            <v>127.67612942612942</v>
          </cell>
          <cell r="K18">
            <v>20939.2</v>
          </cell>
          <cell r="M18">
            <v>162.3526925574998</v>
          </cell>
        </row>
        <row r="19">
          <cell r="A19" t="str">
            <v>PATRAKHOLA A/C MADABPORE</v>
          </cell>
          <cell r="E19">
            <v>3253.5</v>
          </cell>
          <cell r="G19">
            <v>122.16443829721838</v>
          </cell>
          <cell r="K19">
            <v>7491</v>
          </cell>
          <cell r="M19">
            <v>153.01532505673475</v>
          </cell>
        </row>
        <row r="20">
          <cell r="A20" t="str">
            <v>RAJNAGAR</v>
          </cell>
          <cell r="E20">
            <v>11524.7</v>
          </cell>
          <cell r="G20">
            <v>201.5277447569134</v>
          </cell>
          <cell r="K20">
            <v>282822.80000000005</v>
          </cell>
          <cell r="M20">
            <v>194.7395538832088</v>
          </cell>
        </row>
        <row r="21">
          <cell r="A21" t="str">
            <v>SRIGOBINDPUR</v>
          </cell>
          <cell r="E21">
            <v>542.5</v>
          </cell>
          <cell r="G21">
            <v>150</v>
          </cell>
          <cell r="K21">
            <v>34204.4</v>
          </cell>
          <cell r="M21">
            <v>207.9550847259417</v>
          </cell>
        </row>
        <row r="22">
          <cell r="A22" t="str">
            <v>SURMA</v>
          </cell>
          <cell r="E22">
            <v>25194.3</v>
          </cell>
          <cell r="G22">
            <v>211.5184664785289</v>
          </cell>
          <cell r="K22">
            <v>390519.49999999994</v>
          </cell>
          <cell r="M22">
            <v>202.58148645586203</v>
          </cell>
        </row>
        <row r="23">
          <cell r="A23" t="str">
            <v>TOTAL:</v>
          </cell>
          <cell r="E23">
            <v>137139.4</v>
          </cell>
          <cell r="G23">
            <v>203.69545221869137</v>
          </cell>
          <cell r="K23">
            <v>1885007.0999999996</v>
          </cell>
          <cell r="M23">
            <v>208.30209822551868</v>
          </cell>
        </row>
        <row r="24">
          <cell r="A24" t="str">
            <v>Old Season: 2018-2019</v>
          </cell>
        </row>
        <row r="25">
          <cell r="A25" t="str">
            <v>N.B.C.T.I.</v>
          </cell>
          <cell r="K25">
            <v>22773.1</v>
          </cell>
          <cell r="M25">
            <v>71.44512604783715</v>
          </cell>
        </row>
        <row r="26">
          <cell r="A26" t="str">
            <v>TOTAL:</v>
          </cell>
          <cell r="E26">
            <v>0</v>
          </cell>
          <cell r="K26">
            <v>22773.1</v>
          </cell>
          <cell r="M26">
            <v>71.44512604783715</v>
          </cell>
        </row>
        <row r="27">
          <cell r="A27" t="str">
            <v>GRAND TOTAL:</v>
          </cell>
          <cell r="E27">
            <v>137139.4</v>
          </cell>
          <cell r="G27">
            <v>203.69545221869137</v>
          </cell>
          <cell r="K27">
            <v>1907780.1999999997</v>
          </cell>
          <cell r="M27">
            <v>206.66844173139026</v>
          </cell>
        </row>
        <row r="30">
          <cell r="A30" t="str">
            <v>Buyers Purchase Analysis</v>
          </cell>
        </row>
        <row r="31">
          <cell r="A31" t="str">
            <v>EXPORT:</v>
          </cell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INTERNAL :</v>
          </cell>
          <cell r="C32">
            <v>1</v>
          </cell>
          <cell r="D32">
            <v>2502</v>
          </cell>
          <cell r="E32">
            <v>137139.4</v>
          </cell>
          <cell r="G32">
            <v>203.69545221869137</v>
          </cell>
          <cell r="H32">
            <v>1</v>
          </cell>
          <cell r="I32">
            <v>34799</v>
          </cell>
          <cell r="J32">
            <v>1907780.1999999997</v>
          </cell>
          <cell r="L32">
            <v>206.66844173139026</v>
          </cell>
        </row>
        <row r="33">
          <cell r="A33" t="str">
            <v>TOTAL :</v>
          </cell>
          <cell r="C33">
            <v>1</v>
          </cell>
          <cell r="D33">
            <v>2502</v>
          </cell>
          <cell r="E33">
            <v>137139.4</v>
          </cell>
          <cell r="G33">
            <v>203.69545221869137</v>
          </cell>
          <cell r="H33">
            <v>1</v>
          </cell>
          <cell r="I33">
            <v>34799</v>
          </cell>
          <cell r="J33">
            <v>1907780.1999999997</v>
          </cell>
          <cell r="L33">
            <v>206.66844173139026</v>
          </cell>
        </row>
      </sheetData>
      <sheetData sheetId="1">
        <row r="4">
          <cell r="C4" t="str">
            <v>Sale No. 15</v>
          </cell>
          <cell r="E4" t="str">
            <v>Upto Sale No. 15</v>
          </cell>
        </row>
        <row r="36">
          <cell r="A36" t="str">
            <v>Note: Cancelled in Sale No.14, lot No.29, Chundeecherra T. E. (Leaf) 10 b/s, 548.5 kgs.X @tk.194 (tk.1,06,409.00) is Meghna Tea Co. Ltd.,(IL)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9.140625" style="0" customWidth="1"/>
    <col min="2" max="2" width="7.57421875" style="0" customWidth="1"/>
    <col min="3" max="3" width="14.421875" style="32" customWidth="1"/>
    <col min="4" max="4" width="13.7109375" style="31" customWidth="1"/>
    <col min="5" max="5" width="1.57421875" style="0" customWidth="1"/>
    <col min="6" max="6" width="12.140625" style="32" customWidth="1"/>
    <col min="7" max="7" width="12.8515625" style="31" customWidth="1"/>
    <col min="8" max="8" width="8.57421875" style="31" customWidth="1"/>
    <col min="9" max="9" width="8.00390625" style="0" customWidth="1"/>
  </cols>
  <sheetData>
    <row r="1" spans="1:9" ht="15.75">
      <c r="A1" s="99"/>
      <c r="B1" s="99"/>
      <c r="C1" s="100" t="s">
        <v>32</v>
      </c>
      <c r="D1" s="99"/>
      <c r="E1" s="99"/>
      <c r="F1" s="99"/>
      <c r="G1" s="99"/>
      <c r="H1" s="99"/>
      <c r="I1" s="99"/>
    </row>
    <row r="2" spans="1:9" ht="15">
      <c r="A2" s="99"/>
      <c r="B2" s="99"/>
      <c r="C2" s="101" t="s">
        <v>33</v>
      </c>
      <c r="D2" s="101"/>
      <c r="E2" s="101"/>
      <c r="F2" s="99"/>
      <c r="G2" s="99"/>
      <c r="H2" s="99"/>
      <c r="I2" s="99"/>
    </row>
    <row r="3" spans="1:9" ht="15">
      <c r="A3" s="99"/>
      <c r="B3" s="99"/>
      <c r="C3" s="101" t="s">
        <v>34</v>
      </c>
      <c r="D3" s="101"/>
      <c r="E3" s="101"/>
      <c r="F3" s="99"/>
      <c r="G3" s="99"/>
      <c r="H3" s="99"/>
      <c r="I3" s="99"/>
    </row>
    <row r="4" spans="1:9" ht="15">
      <c r="A4" s="102"/>
      <c r="B4" s="99"/>
      <c r="C4" s="101" t="s">
        <v>95</v>
      </c>
      <c r="D4" s="101"/>
      <c r="E4" s="101"/>
      <c r="F4" s="99"/>
      <c r="G4" s="102"/>
      <c r="H4" s="99"/>
      <c r="I4" s="99"/>
    </row>
    <row r="5" spans="1:9" ht="15">
      <c r="A5" s="99"/>
      <c r="B5" s="102"/>
      <c r="C5" s="102"/>
      <c r="D5" s="102"/>
      <c r="E5" s="99" t="s">
        <v>133</v>
      </c>
      <c r="F5" s="99"/>
      <c r="G5" s="102"/>
      <c r="H5" s="99"/>
      <c r="I5" s="99"/>
    </row>
    <row r="6" spans="1:9" ht="15">
      <c r="A6" s="101" t="s">
        <v>89</v>
      </c>
      <c r="B6" s="102"/>
      <c r="C6" s="102"/>
      <c r="D6" s="102"/>
      <c r="E6" s="102"/>
      <c r="F6" s="102"/>
      <c r="G6" s="102"/>
      <c r="H6" s="99"/>
      <c r="I6" s="99"/>
    </row>
    <row r="7" spans="1:9" ht="15">
      <c r="A7" s="101"/>
      <c r="B7" s="102"/>
      <c r="C7" s="102"/>
      <c r="D7" s="102"/>
      <c r="E7" s="102"/>
      <c r="F7" s="102"/>
      <c r="G7" s="102"/>
      <c r="H7" s="99"/>
      <c r="I7" s="99"/>
    </row>
    <row r="8" spans="1:9" ht="19.5" customHeight="1">
      <c r="A8" s="103" t="str">
        <f>'[1]Uptodate'!$A$2</f>
        <v>Season: 2019-2020</v>
      </c>
      <c r="B8" s="99"/>
      <c r="C8" s="140" t="str">
        <f>'[1]Upto for printing'!$C$4:$D$4</f>
        <v>Sale No. 15</v>
      </c>
      <c r="D8" s="140"/>
      <c r="E8" s="99"/>
      <c r="F8" s="140" t="str">
        <f>'[1]Upto for printing'!$E$4:$E$4</f>
        <v>Upto Sale No. 15</v>
      </c>
      <c r="G8" s="140"/>
      <c r="H8" s="99"/>
      <c r="I8" s="99"/>
    </row>
    <row r="9" spans="1:9" ht="19.5" customHeight="1">
      <c r="A9" s="103" t="str">
        <f>'[1]Uptodate'!$A$3</f>
        <v>GARDEN (C  T  C)</v>
      </c>
      <c r="B9" s="99"/>
      <c r="C9" s="104" t="s">
        <v>7</v>
      </c>
      <c r="D9" s="105" t="s">
        <v>9</v>
      </c>
      <c r="E9" s="106"/>
      <c r="F9" s="104" t="s">
        <v>7</v>
      </c>
      <c r="G9" s="104" t="s">
        <v>9</v>
      </c>
      <c r="H9" s="99"/>
      <c r="I9" s="99"/>
    </row>
    <row r="10" spans="1:9" ht="19.5" customHeight="1">
      <c r="A10" s="107" t="str">
        <f>'[1]Uptodate'!$A$4</f>
        <v>CHUNDEECHERRA</v>
      </c>
      <c r="B10" s="107"/>
      <c r="C10" s="108">
        <f>'[1]Uptodate'!$E$4</f>
        <v>4937.2</v>
      </c>
      <c r="D10" s="109">
        <f>'[1]Uptodate'!$G$4</f>
        <v>176.88720327311026</v>
      </c>
      <c r="E10" s="108"/>
      <c r="F10" s="108">
        <f>'[1]Uptodate'!$K$4</f>
        <v>55083.299999999996</v>
      </c>
      <c r="G10" s="110">
        <f>'[1]Uptodate'!$M$4</f>
        <v>174.15397951829323</v>
      </c>
      <c r="H10" s="111"/>
      <c r="I10" s="107"/>
    </row>
    <row r="11" spans="1:9" ht="19.5" customHeight="1">
      <c r="A11" s="107" t="str">
        <f>'[1]Uptodate'!$A$5</f>
        <v>CLONAL</v>
      </c>
      <c r="B11" s="107"/>
      <c r="C11" s="108">
        <f>'[1]Uptodate'!$E$5</f>
        <v>6848.5</v>
      </c>
      <c r="D11" s="109">
        <f>'[1]Uptodate'!$G$5</f>
        <v>154.37621376943855</v>
      </c>
      <c r="E11" s="108"/>
      <c r="F11" s="108">
        <f>'[1]Uptodate'!$K$5</f>
        <v>15505.5</v>
      </c>
      <c r="G11" s="110">
        <f>'[1]Uptodate'!$M$5</f>
        <v>156.53587436716003</v>
      </c>
      <c r="H11" s="111"/>
      <c r="I11" s="107"/>
    </row>
    <row r="12" spans="1:9" ht="19.5" customHeight="1">
      <c r="A12" s="107" t="str">
        <f>'[1]Uptodate'!$A$6</f>
        <v>DOLOI</v>
      </c>
      <c r="B12" s="107"/>
      <c r="C12" s="108">
        <f>'[1]Uptodate'!$E$6</f>
        <v>10422.9</v>
      </c>
      <c r="D12" s="109">
        <f>'[1]Uptodate'!$G$6</f>
        <v>203.41918276103578</v>
      </c>
      <c r="E12" s="108"/>
      <c r="F12" s="108">
        <f>'[1]Uptodate'!$K$6</f>
        <v>169893.09999999998</v>
      </c>
      <c r="G12" s="110">
        <f>'[1]Uptodate'!$M$6</f>
        <v>194.88256026878082</v>
      </c>
      <c r="H12" s="111"/>
      <c r="I12" s="107"/>
    </row>
    <row r="13" spans="1:9" ht="19.5" customHeight="1">
      <c r="A13" s="107" t="str">
        <f>'[1]Uptodate'!$A$7</f>
        <v>JUNGLEBARI</v>
      </c>
      <c r="B13" s="107"/>
      <c r="C13" s="108">
        <f>'[1]Uptodate'!$E$7</f>
        <v>7077.4</v>
      </c>
      <c r="D13" s="109">
        <f>'[1]Uptodate'!$G$7</f>
        <v>182.07032243479244</v>
      </c>
      <c r="E13" s="108"/>
      <c r="F13" s="108">
        <f>'[1]Uptodate'!$K$7</f>
        <v>67164.8</v>
      </c>
      <c r="G13" s="110">
        <f>'[1]Uptodate'!$M$7</f>
        <v>198.55621396922197</v>
      </c>
      <c r="H13" s="111"/>
      <c r="I13" s="107"/>
    </row>
    <row r="14" spans="1:9" ht="19.5" customHeight="1">
      <c r="A14" s="107" t="str">
        <f>'[1]Uptodate'!$A$8</f>
        <v>KAIYACHERRA DALU</v>
      </c>
      <c r="B14" s="107"/>
      <c r="C14" s="108">
        <f>'[1]Uptodate'!$E$8</f>
        <v>18265</v>
      </c>
      <c r="D14" s="109">
        <f>'[1]Uptodate'!$G$8</f>
        <v>311.2426225020531</v>
      </c>
      <c r="E14" s="108"/>
      <c r="F14" s="108">
        <f>'[1]Uptodate'!$K$8</f>
        <v>258372</v>
      </c>
      <c r="G14" s="110">
        <f>'[1]Uptodate'!$M$8</f>
        <v>295.9846539098664</v>
      </c>
      <c r="H14" s="111"/>
      <c r="I14" s="107"/>
    </row>
    <row r="15" spans="1:9" ht="19.5" customHeight="1">
      <c r="A15" s="107" t="str">
        <f>'[1]Uptodate'!$A$9</f>
        <v>KHADIM</v>
      </c>
      <c r="B15" s="107"/>
      <c r="C15" s="108">
        <f>'[1]Uptodate'!$E$9</f>
        <v>5485.2</v>
      </c>
      <c r="D15" s="109">
        <f>'[1]Uptodate'!$G$9</f>
        <v>196.59977758331513</v>
      </c>
      <c r="E15" s="108"/>
      <c r="F15" s="108">
        <f>'[1]Uptodate'!$K$9</f>
        <v>39417.1</v>
      </c>
      <c r="G15" s="110">
        <f>'[1]Uptodate'!$M$9</f>
        <v>185.58411450867771</v>
      </c>
      <c r="H15" s="111"/>
      <c r="I15" s="107"/>
    </row>
    <row r="16" spans="1:9" ht="19.5" customHeight="1">
      <c r="A16" s="107" t="str">
        <f>'[1]Uptodate'!$A$10</f>
        <v>KURMAH</v>
      </c>
      <c r="B16" s="107"/>
      <c r="C16" s="108">
        <f>'[1]Uptodate'!$E$10</f>
        <v>7953.9</v>
      </c>
      <c r="D16" s="109">
        <f>'[1]Uptodate'!$G$10</f>
        <v>129.65267353122368</v>
      </c>
      <c r="E16" s="108"/>
      <c r="F16" s="108">
        <f>'[1]Uptodate'!$K$10</f>
        <v>8776.6</v>
      </c>
      <c r="G16" s="110">
        <f>'[1]Uptodate'!$M$10</f>
        <v>130.5912768042294</v>
      </c>
      <c r="H16" s="111"/>
      <c r="I16" s="112"/>
    </row>
    <row r="17" spans="1:9" ht="19.5" customHeight="1">
      <c r="A17" s="107" t="str">
        <f>'[1]Uptodate'!$A$11</f>
        <v>LUAYUNI A/C MURAICHERRA</v>
      </c>
      <c r="B17" s="107"/>
      <c r="C17" s="108">
        <f>'[1]Uptodate'!$E$11</f>
        <v>548.5</v>
      </c>
      <c r="D17" s="109">
        <f>'[1]Uptodate'!$G$11</f>
        <v>185</v>
      </c>
      <c r="E17" s="108"/>
      <c r="F17" s="108">
        <f>'[1]Uptodate'!$K$11</f>
        <v>3835.7</v>
      </c>
      <c r="G17" s="110">
        <f>'[1]Uptodate'!$M$11</f>
        <v>185.57460176760435</v>
      </c>
      <c r="H17" s="111"/>
      <c r="I17" s="107"/>
    </row>
    <row r="18" spans="1:9" ht="19.5" customHeight="1">
      <c r="A18" s="107" t="str">
        <f>'[1]Uptodate'!$A$12</f>
        <v>MADABPORE</v>
      </c>
      <c r="B18" s="107"/>
      <c r="C18" s="108">
        <f>'[1]Uptodate'!$E$12</f>
        <v>6018.4</v>
      </c>
      <c r="D18" s="109">
        <f>'[1]Uptodate'!$G$12</f>
        <v>194.41353183570385</v>
      </c>
      <c r="E18" s="108"/>
      <c r="F18" s="108">
        <f>'[1]Uptodate'!$K$12</f>
        <v>31480.800000000003</v>
      </c>
      <c r="G18" s="110">
        <f>'[1]Uptodate'!$M$12</f>
        <v>195.42284185916495</v>
      </c>
      <c r="H18" s="111"/>
      <c r="I18" s="107"/>
    </row>
    <row r="19" spans="1:9" ht="19.5" customHeight="1">
      <c r="A19" s="107" t="str">
        <f>'[1]Uptodate'!$A$13</f>
        <v>MADABPORE A/C BEJOYA</v>
      </c>
      <c r="B19" s="107"/>
      <c r="C19" s="108">
        <f>'[1]Uptodate'!$E$13</f>
        <v>1089.5</v>
      </c>
      <c r="D19" s="109">
        <f>'[1]Uptodate'!$G$13</f>
        <v>134.51307939421753</v>
      </c>
      <c r="E19" s="108"/>
      <c r="F19" s="108">
        <f>'[1]Uptodate'!$K$13</f>
        <v>19449.600000000002</v>
      </c>
      <c r="G19" s="110">
        <f>'[1]Uptodate'!$M$13</f>
        <v>178.78078212405396</v>
      </c>
      <c r="H19" s="111"/>
      <c r="I19" s="107"/>
    </row>
    <row r="20" spans="1:9" ht="19.5" customHeight="1">
      <c r="A20" s="107" t="str">
        <f>'[1]Uptodate'!$A$14</f>
        <v>MALNICHERRA</v>
      </c>
      <c r="B20" s="107"/>
      <c r="C20" s="108">
        <f>'[1]Uptodate'!$E$14</f>
        <v>16466.9</v>
      </c>
      <c r="D20" s="109">
        <f>'[1]Uptodate'!$G$14</f>
        <v>202.90166333675432</v>
      </c>
      <c r="E20" s="108"/>
      <c r="F20" s="108">
        <f>'[1]Uptodate'!$K$14</f>
        <v>272665.5</v>
      </c>
      <c r="G20" s="110">
        <f>'[1]Uptodate'!$M$14</f>
        <v>198.58405005400388</v>
      </c>
      <c r="H20" s="111"/>
      <c r="I20" s="107"/>
    </row>
    <row r="21" spans="1:9" ht="19.5" customHeight="1">
      <c r="A21" s="107" t="str">
        <f>'[1]Uptodate'!$A$15</f>
        <v>MIRZAPORE</v>
      </c>
      <c r="B21" s="107"/>
      <c r="C21" s="108">
        <f>'[1]Uptodate'!$E$15</f>
        <v>0</v>
      </c>
      <c r="D21" s="109">
        <f>'[1]Uptodate'!$G$15</f>
        <v>0</v>
      </c>
      <c r="E21" s="108"/>
      <c r="F21" s="108">
        <f>'[1]Uptodate'!$K$15</f>
        <v>122963</v>
      </c>
      <c r="G21" s="110">
        <f>'[1]Uptodate'!$M$15</f>
        <v>206.31713848881373</v>
      </c>
      <c r="H21" s="111"/>
      <c r="I21" s="107"/>
    </row>
    <row r="22" spans="1:9" ht="19.5" customHeight="1">
      <c r="A22" s="107" t="str">
        <f>'[1]Uptodate'!$A$16</f>
        <v>N.B.C.T.I.</v>
      </c>
      <c r="B22" s="107"/>
      <c r="C22" s="108">
        <f>'[1]Uptodate'!$E$16</f>
        <v>0</v>
      </c>
      <c r="D22" s="109">
        <f>'[1]Uptodate'!$G$16</f>
        <v>0</v>
      </c>
      <c r="E22" s="108"/>
      <c r="F22" s="108">
        <f>'[1]Uptodate'!$K$16</f>
        <v>5492</v>
      </c>
      <c r="G22" s="110">
        <f>'[1]Uptodate'!$M$16</f>
        <v>70</v>
      </c>
      <c r="H22" s="111"/>
      <c r="I22" s="107"/>
    </row>
    <row r="23" spans="1:9" ht="19.5" customHeight="1">
      <c r="A23" s="107" t="str">
        <f>'[1]Uptodate'!$A$17</f>
        <v>PATRAKHOLA</v>
      </c>
      <c r="B23" s="107"/>
      <c r="C23" s="108">
        <f>'[1]Uptodate'!$E$17</f>
        <v>9873</v>
      </c>
      <c r="D23" s="109">
        <f>'[1]Uptodate'!$G$17</f>
        <v>172.38888888888889</v>
      </c>
      <c r="E23" s="108"/>
      <c r="F23" s="108">
        <f>'[1]Uptodate'!$K$17</f>
        <v>78931.2</v>
      </c>
      <c r="G23" s="110">
        <f>'[1]Uptodate'!$M$17</f>
        <v>166.7355291697073</v>
      </c>
      <c r="H23" s="111"/>
      <c r="I23" s="107"/>
    </row>
    <row r="24" spans="1:9" ht="19.5" customHeight="1">
      <c r="A24" s="107" t="str">
        <f>'[1]Uptodate'!$A$18</f>
        <v>PATRAKHOLA A/C KURMAH</v>
      </c>
      <c r="B24" s="107"/>
      <c r="C24" s="108">
        <f>'[1]Uptodate'!$E$18</f>
        <v>1638</v>
      </c>
      <c r="D24" s="109">
        <f>'[1]Uptodate'!$G$18</f>
        <v>127.67612942612942</v>
      </c>
      <c r="E24" s="108"/>
      <c r="F24" s="108">
        <f>'[1]Uptodate'!$K$18</f>
        <v>20939.2</v>
      </c>
      <c r="G24" s="110">
        <f>'[1]Uptodate'!$M$18</f>
        <v>162.3526925574998</v>
      </c>
      <c r="H24" s="111"/>
      <c r="I24" s="107"/>
    </row>
    <row r="25" spans="1:9" ht="19.5" customHeight="1">
      <c r="A25" s="107" t="str">
        <f>'[1]Uptodate'!$A$19</f>
        <v>PATRAKHOLA A/C MADABPORE</v>
      </c>
      <c r="B25" s="107"/>
      <c r="C25" s="108">
        <f>'[1]Uptodate'!$E$19</f>
        <v>3253.5</v>
      </c>
      <c r="D25" s="109">
        <f>'[1]Uptodate'!$G$19</f>
        <v>122.16443829721838</v>
      </c>
      <c r="E25" s="108"/>
      <c r="F25" s="108">
        <f>'[1]Uptodate'!$K$19</f>
        <v>7491</v>
      </c>
      <c r="G25" s="110">
        <f>'[1]Uptodate'!$M$19</f>
        <v>153.01532505673475</v>
      </c>
      <c r="H25" s="111"/>
      <c r="I25" s="107"/>
    </row>
    <row r="26" spans="1:9" ht="19.5" customHeight="1">
      <c r="A26" s="107" t="str">
        <f>'[1]Uptodate'!$A$20</f>
        <v>RAJNAGAR</v>
      </c>
      <c r="B26" s="107"/>
      <c r="C26" s="108">
        <f>'[1]Uptodate'!$E$20</f>
        <v>11524.7</v>
      </c>
      <c r="D26" s="109">
        <f>'[1]Uptodate'!$G$20</f>
        <v>201.5277447569134</v>
      </c>
      <c r="E26" s="108"/>
      <c r="F26" s="108">
        <f>'[1]Uptodate'!$K$20</f>
        <v>282822.80000000005</v>
      </c>
      <c r="G26" s="110">
        <f>'[1]Uptodate'!$M$20</f>
        <v>194.7395538832088</v>
      </c>
      <c r="H26" s="111"/>
      <c r="I26" s="107"/>
    </row>
    <row r="27" spans="1:9" ht="19.5" customHeight="1">
      <c r="A27" s="107" t="str">
        <f>'[1]Uptodate'!$A$21</f>
        <v>SRIGOBINDPUR</v>
      </c>
      <c r="B27" s="107"/>
      <c r="C27" s="108">
        <f>'[1]Uptodate'!$E$21</f>
        <v>542.5</v>
      </c>
      <c r="D27" s="109">
        <f>'[1]Uptodate'!$G$21</f>
        <v>150</v>
      </c>
      <c r="E27" s="108"/>
      <c r="F27" s="108">
        <f>'[1]Uptodate'!$K$21</f>
        <v>34204.4</v>
      </c>
      <c r="G27" s="110">
        <f>'[1]Uptodate'!$M$21</f>
        <v>207.9550847259417</v>
      </c>
      <c r="H27" s="111"/>
      <c r="I27" s="107"/>
    </row>
    <row r="28" spans="1:9" ht="19.5" customHeight="1">
      <c r="A28" s="107" t="str">
        <f>'[1]Uptodate'!$A$22</f>
        <v>SURMA</v>
      </c>
      <c r="B28" s="107"/>
      <c r="C28" s="113">
        <f>'[1]Uptodate'!$E$22</f>
        <v>25194.3</v>
      </c>
      <c r="D28" s="114">
        <f>'[1]Uptodate'!$G$22</f>
        <v>211.5184664785289</v>
      </c>
      <c r="E28" s="113"/>
      <c r="F28" s="113">
        <f>'[1]Uptodate'!$K$22</f>
        <v>390519.49999999994</v>
      </c>
      <c r="G28" s="115">
        <f>'[1]Uptodate'!$M$22</f>
        <v>202.58148645586203</v>
      </c>
      <c r="H28" s="111"/>
      <c r="I28" s="107"/>
    </row>
    <row r="29" spans="1:9" ht="19.5" customHeight="1">
      <c r="A29" s="107" t="str">
        <f>'[1]Uptodate'!$A$23</f>
        <v>TOTAL:</v>
      </c>
      <c r="B29" s="107"/>
      <c r="C29" s="113">
        <f>'[1]Uptodate'!$E$23</f>
        <v>137139.4</v>
      </c>
      <c r="D29" s="114">
        <f>'[1]Uptodate'!$G$23</f>
        <v>203.69545221869137</v>
      </c>
      <c r="E29" s="113"/>
      <c r="F29" s="113">
        <f>'[1]Uptodate'!$K$23</f>
        <v>1885007.0999999996</v>
      </c>
      <c r="G29" s="115">
        <f>'[1]Uptodate'!$M$23</f>
        <v>208.30209822551868</v>
      </c>
      <c r="H29" s="111"/>
      <c r="I29" s="107"/>
    </row>
    <row r="30" spans="1:9" ht="19.5" customHeight="1">
      <c r="A30" s="139" t="str">
        <f>'[1]Uptodate'!$A$24</f>
        <v>Old Season: 2018-2019</v>
      </c>
      <c r="B30" s="107"/>
      <c r="C30" s="108">
        <f>'[1]Uptodate'!$E$24</f>
        <v>0</v>
      </c>
      <c r="D30" s="109">
        <f>'[1]Uptodate'!$G$24</f>
        <v>0</v>
      </c>
      <c r="E30" s="108"/>
      <c r="F30" s="108">
        <f>'[1]Uptodate'!$K$24</f>
        <v>0</v>
      </c>
      <c r="G30" s="110">
        <f>'[1]Uptodate'!$M$24</f>
        <v>0</v>
      </c>
      <c r="H30" s="111"/>
      <c r="I30" s="107"/>
    </row>
    <row r="31" spans="1:9" ht="19.5" customHeight="1">
      <c r="A31" s="107" t="str">
        <f>'[1]Uptodate'!$A$25</f>
        <v>N.B.C.T.I.</v>
      </c>
      <c r="B31" s="107"/>
      <c r="C31" s="108">
        <f>'[1]Uptodate'!$E$25</f>
        <v>0</v>
      </c>
      <c r="D31" s="109">
        <f>'[1]Uptodate'!$G$25</f>
        <v>0</v>
      </c>
      <c r="E31" s="108"/>
      <c r="F31" s="113">
        <f>'[1]Uptodate'!$K$25</f>
        <v>22773.1</v>
      </c>
      <c r="G31" s="115">
        <f>'[1]Uptodate'!$M$25</f>
        <v>71.44512604783715</v>
      </c>
      <c r="H31" s="111"/>
      <c r="I31" s="107"/>
    </row>
    <row r="32" spans="1:9" ht="19.5" customHeight="1">
      <c r="A32" s="107" t="str">
        <f>'[1]Uptodate'!$A$26</f>
        <v>TOTAL:</v>
      </c>
      <c r="B32" s="107"/>
      <c r="C32" s="113">
        <f>'[1]Uptodate'!$E$26</f>
        <v>0</v>
      </c>
      <c r="D32" s="114">
        <f>'[1]Uptodate'!$G$26</f>
        <v>0</v>
      </c>
      <c r="E32" s="113"/>
      <c r="F32" s="113">
        <f>'[1]Uptodate'!$K$26</f>
        <v>22773.1</v>
      </c>
      <c r="G32" s="115">
        <f>'[1]Uptodate'!$M$26</f>
        <v>71.44512604783715</v>
      </c>
      <c r="H32" s="111"/>
      <c r="I32" s="107"/>
    </row>
    <row r="33" spans="1:9" ht="19.5" customHeight="1">
      <c r="A33" s="107" t="str">
        <f>'[1]Uptodate'!$A$27</f>
        <v>GRAND TOTAL:</v>
      </c>
      <c r="B33" s="107"/>
      <c r="C33" s="113">
        <f>'[1]Uptodate'!$E$27</f>
        <v>137139.4</v>
      </c>
      <c r="D33" s="114">
        <f>'[1]Uptodate'!$G$27</f>
        <v>203.69545221869137</v>
      </c>
      <c r="E33" s="113"/>
      <c r="F33" s="113">
        <f>'[1]Uptodate'!$K$27</f>
        <v>1907780.1999999997</v>
      </c>
      <c r="G33" s="115">
        <f>'[1]Uptodate'!$M$27</f>
        <v>206.66844173139026</v>
      </c>
      <c r="H33" s="111"/>
      <c r="I33" s="107"/>
    </row>
    <row r="34" spans="1:9" ht="19.5" customHeight="1">
      <c r="A34" s="107"/>
      <c r="B34" s="107"/>
      <c r="C34" s="108">
        <f>SUM(C10:C28)-C29</f>
        <v>0</v>
      </c>
      <c r="D34" s="109"/>
      <c r="E34" s="108"/>
      <c r="F34" s="108">
        <f>SUM(F10:F28)-F29</f>
        <v>0</v>
      </c>
      <c r="G34" s="115"/>
      <c r="H34" s="111"/>
      <c r="I34" s="107"/>
    </row>
    <row r="35" spans="1:9" ht="16.5">
      <c r="A35" s="107"/>
      <c r="B35" s="107"/>
      <c r="C35" s="113" t="str">
        <f>'[1]Upto for printing'!$C$4:$D$4</f>
        <v>Sale No. 15</v>
      </c>
      <c r="D35" s="109"/>
      <c r="E35" s="108"/>
      <c r="F35" s="108"/>
      <c r="G35" s="116" t="str">
        <f>'[1]Upto for printing'!$E$4:$E$4</f>
        <v>Upto Sale No. 15</v>
      </c>
      <c r="H35" s="111"/>
      <c r="I35" s="107"/>
    </row>
    <row r="36" spans="1:9" ht="15">
      <c r="A36" s="36" t="str">
        <f>'[1]Uptodate'!$A$30</f>
        <v>Buyers Purchase Analysis</v>
      </c>
      <c r="B36" s="117" t="s">
        <v>35</v>
      </c>
      <c r="C36" s="118" t="s">
        <v>7</v>
      </c>
      <c r="D36" s="119" t="s">
        <v>96</v>
      </c>
      <c r="E36" s="108"/>
      <c r="F36" s="117" t="s">
        <v>35</v>
      </c>
      <c r="G36" s="118" t="s">
        <v>7</v>
      </c>
      <c r="H36" s="120" t="s">
        <v>96</v>
      </c>
      <c r="I36" s="35" t="s">
        <v>15</v>
      </c>
    </row>
    <row r="37" spans="1:9" ht="15">
      <c r="A37" s="34" t="str">
        <f>'[1]Uptodate'!$A$31</f>
        <v>EXPORT:</v>
      </c>
      <c r="B37" s="121">
        <f>'[1]Uptodate'!$D$31</f>
        <v>0</v>
      </c>
      <c r="C37" s="64">
        <f>'[1]Uptodate'!$E$31</f>
        <v>0</v>
      </c>
      <c r="D37" s="122">
        <f>'[1]Uptodate'!$G$31</f>
        <v>0</v>
      </c>
      <c r="E37" s="64"/>
      <c r="F37" s="123">
        <f>'[1]Uptodate'!$I$31</f>
        <v>0</v>
      </c>
      <c r="G37" s="64">
        <f>'[1]Uptodate'!$J$31</f>
        <v>0</v>
      </c>
      <c r="H37" s="124">
        <f>'[1]Uptodate'!$L$31</f>
        <v>0</v>
      </c>
      <c r="I37" s="125">
        <f>'[1]Uptodate'!$H$31</f>
        <v>0</v>
      </c>
    </row>
    <row r="38" spans="1:9" ht="16.5">
      <c r="A38" s="34" t="str">
        <f>'[1]Uptodate'!$A$32</f>
        <v>INTERNAL :</v>
      </c>
      <c r="B38" s="126">
        <f>'[1]Uptodate'!$D$32</f>
        <v>2502</v>
      </c>
      <c r="C38" s="127">
        <f>'[1]Uptodate'!$E$32</f>
        <v>137139.4</v>
      </c>
      <c r="D38" s="128">
        <f>'[1]Uptodate'!$G$32</f>
        <v>203.69545221869137</v>
      </c>
      <c r="E38" s="64"/>
      <c r="F38" s="130">
        <f>'[1]Uptodate'!$I$32</f>
        <v>34799</v>
      </c>
      <c r="G38" s="131">
        <f>'[1]Uptodate'!$J$32</f>
        <v>1907780.1999999997</v>
      </c>
      <c r="H38" s="132">
        <f>'[1]Uptodate'!$L$32</f>
        <v>206.66844173139026</v>
      </c>
      <c r="I38" s="133">
        <f>'[1]Uptodate'!$H$32</f>
        <v>1</v>
      </c>
    </row>
    <row r="39" spans="1:9" ht="16.5">
      <c r="A39" s="34" t="str">
        <f>'[1]Uptodate'!$A$33</f>
        <v>TOTAL :</v>
      </c>
      <c r="B39" s="126">
        <f>'[1]Uptodate'!$D$33</f>
        <v>2502</v>
      </c>
      <c r="C39" s="127">
        <f>'[1]Uptodate'!$E$33</f>
        <v>137139.4</v>
      </c>
      <c r="D39" s="128">
        <f>'[1]Uptodate'!$G$33</f>
        <v>203.69545221869137</v>
      </c>
      <c r="E39" s="64"/>
      <c r="F39" s="130">
        <f>'[1]Uptodate'!$I$33</f>
        <v>34799</v>
      </c>
      <c r="G39" s="131">
        <f>'[1]Uptodate'!$J$33</f>
        <v>1907780.1999999997</v>
      </c>
      <c r="H39" s="132">
        <f>'[1]Uptodate'!$L$33</f>
        <v>206.66844173139026</v>
      </c>
      <c r="I39" s="133">
        <f>'[1]Uptodate'!$H$33</f>
        <v>1</v>
      </c>
    </row>
    <row r="40" spans="1:9" ht="15">
      <c r="A40" s="34" t="str">
        <f>'[1]Upto for printing'!$A$36</f>
        <v>Note: Cancelled in Sale No.14, lot No.29, Chundeecherra T. E. (Leaf) 10 b/s, 548.5 kgs.X @tk.194 (tk.1,06,409.00) is Meghna Tea Co. Ltd.,(IL)</v>
      </c>
      <c r="B40" s="40"/>
      <c r="C40" s="41"/>
      <c r="D40" s="42"/>
      <c r="E40" s="41"/>
      <c r="F40" s="41"/>
      <c r="G40" s="43"/>
      <c r="H40" s="40"/>
      <c r="I40" s="40"/>
    </row>
    <row r="41" spans="1:9" ht="15">
      <c r="A41" s="40"/>
      <c r="B41" s="40"/>
      <c r="C41" s="41"/>
      <c r="D41" s="42"/>
      <c r="E41" s="41"/>
      <c r="F41" s="41"/>
      <c r="G41" s="43"/>
      <c r="H41" s="40"/>
      <c r="I41" s="40"/>
    </row>
    <row r="42" spans="1:9" ht="15">
      <c r="A42" s="40"/>
      <c r="B42" s="40"/>
      <c r="C42" s="41"/>
      <c r="D42" s="42"/>
      <c r="E42" s="41"/>
      <c r="F42" s="41"/>
      <c r="G42" s="43"/>
      <c r="H42" s="40"/>
      <c r="I42" s="40"/>
    </row>
    <row r="43" spans="1:9" ht="15">
      <c r="A43" s="98"/>
      <c r="B43" s="40"/>
      <c r="C43" s="41"/>
      <c r="D43" s="42"/>
      <c r="E43" s="41"/>
      <c r="F43" s="41"/>
      <c r="G43" s="43"/>
      <c r="H43" s="40"/>
      <c r="I43" s="40"/>
    </row>
    <row r="44" spans="1:9" ht="16.5">
      <c r="A44" s="40"/>
      <c r="B44" s="40"/>
      <c r="C44" s="41"/>
      <c r="D44" s="42"/>
      <c r="E44" s="41"/>
      <c r="F44" s="44"/>
      <c r="G44" s="46"/>
      <c r="H44" s="40"/>
      <c r="I44" s="40"/>
    </row>
    <row r="45" spans="1:9" ht="16.5">
      <c r="A45" s="40"/>
      <c r="B45" s="40"/>
      <c r="C45" s="41"/>
      <c r="D45" s="42"/>
      <c r="E45" s="41"/>
      <c r="F45" s="44"/>
      <c r="G45" s="46"/>
      <c r="H45" s="40"/>
      <c r="I45" s="40"/>
    </row>
    <row r="46" spans="1:9" ht="15">
      <c r="A46" s="36"/>
      <c r="B46" s="40"/>
      <c r="H46" s="40"/>
      <c r="I46" s="40"/>
    </row>
    <row r="47" spans="1:9" ht="15">
      <c r="A47" s="47"/>
      <c r="B47" s="40"/>
      <c r="C47" s="37"/>
      <c r="D47" s="38"/>
      <c r="E47" s="39"/>
      <c r="F47" s="37"/>
      <c r="G47" s="37"/>
      <c r="H47" s="40"/>
      <c r="I47" s="40"/>
    </row>
    <row r="48" spans="1:9" ht="16.5">
      <c r="A48" s="40"/>
      <c r="B48" s="40"/>
      <c r="C48" s="44"/>
      <c r="D48" s="45"/>
      <c r="E48" s="44"/>
      <c r="F48" s="44"/>
      <c r="G48" s="46"/>
      <c r="H48" s="40"/>
      <c r="I48" s="40"/>
    </row>
    <row r="49" spans="1:9" ht="16.5">
      <c r="A49" s="40"/>
      <c r="B49" s="40"/>
      <c r="C49" s="44"/>
      <c r="D49" s="45"/>
      <c r="E49" s="44"/>
      <c r="F49" s="44"/>
      <c r="G49" s="46"/>
      <c r="H49" s="40"/>
      <c r="I49" s="40"/>
    </row>
    <row r="50" spans="1:9" ht="16.5">
      <c r="A50" s="40"/>
      <c r="B50" s="40"/>
      <c r="C50" s="44"/>
      <c r="D50" s="45"/>
      <c r="E50" s="44"/>
      <c r="F50" s="44"/>
      <c r="G50" s="46"/>
      <c r="H50" s="40"/>
      <c r="I50" s="40"/>
    </row>
    <row r="51" spans="1:9" ht="16.5">
      <c r="A51" s="40"/>
      <c r="B51" s="40"/>
      <c r="C51" s="41"/>
      <c r="D51" s="42"/>
      <c r="E51" s="41"/>
      <c r="F51" s="41"/>
      <c r="G51" s="46"/>
      <c r="H51" s="40"/>
      <c r="I51" s="40"/>
    </row>
    <row r="52" spans="1:9" ht="16.5">
      <c r="A52" s="48"/>
      <c r="B52" s="40"/>
      <c r="C52" s="44"/>
      <c r="D52" s="42"/>
      <c r="E52" s="41"/>
      <c r="F52" s="41"/>
      <c r="G52" s="49"/>
      <c r="H52" s="40"/>
      <c r="I52" s="40"/>
    </row>
    <row r="53" spans="1:9" ht="15">
      <c r="A53" s="47"/>
      <c r="B53" s="50"/>
      <c r="C53" s="51"/>
      <c r="D53" s="52"/>
      <c r="E53" s="41"/>
      <c r="F53" s="50"/>
      <c r="G53" s="51"/>
      <c r="H53" s="53"/>
      <c r="I53" s="40"/>
    </row>
    <row r="54" spans="1:9" ht="15">
      <c r="A54" s="40"/>
      <c r="B54" s="54"/>
      <c r="C54" s="41"/>
      <c r="D54" s="42"/>
      <c r="E54" s="55"/>
      <c r="F54" s="55"/>
      <c r="G54" s="56"/>
      <c r="H54" s="57"/>
      <c r="I54" s="58"/>
    </row>
    <row r="55" spans="1:9" ht="16.5">
      <c r="A55" s="40"/>
      <c r="B55" s="59"/>
      <c r="C55" s="44"/>
      <c r="D55" s="45"/>
      <c r="E55" s="55"/>
      <c r="F55" s="60"/>
      <c r="G55" s="61"/>
      <c r="H55" s="62"/>
      <c r="I55" s="63"/>
    </row>
    <row r="56" spans="1:9" ht="16.5">
      <c r="A56" s="40"/>
      <c r="B56" s="59"/>
      <c r="C56" s="44"/>
      <c r="D56" s="45"/>
      <c r="E56" s="55"/>
      <c r="F56" s="60"/>
      <c r="G56" s="61"/>
      <c r="H56" s="62"/>
      <c r="I56" s="63"/>
    </row>
    <row r="57" spans="1:9" ht="15">
      <c r="A57" s="34"/>
      <c r="B57" s="34"/>
      <c r="C57" s="64"/>
      <c r="D57" s="42"/>
      <c r="E57" s="64"/>
      <c r="F57" s="65"/>
      <c r="G57" s="34"/>
      <c r="H57" s="34"/>
      <c r="I57" s="34"/>
    </row>
    <row r="58" spans="1:9" ht="15">
      <c r="A58" s="66"/>
      <c r="B58" s="67"/>
      <c r="C58" s="67"/>
      <c r="D58" s="39"/>
      <c r="E58" s="56"/>
      <c r="F58" s="67"/>
      <c r="G58" s="67"/>
      <c r="H58" s="39"/>
      <c r="I58" s="34"/>
    </row>
    <row r="59" spans="1:9" ht="15">
      <c r="A59" s="88"/>
      <c r="B59" s="89"/>
      <c r="C59" s="89"/>
      <c r="D59" s="38"/>
      <c r="E59" s="89"/>
      <c r="F59" s="90"/>
      <c r="G59" s="90"/>
      <c r="H59" s="50"/>
      <c r="I59" s="34"/>
    </row>
    <row r="60" spans="1:9" ht="16.5">
      <c r="A60" s="91"/>
      <c r="B60" s="92"/>
      <c r="C60" s="92"/>
      <c r="D60" s="39"/>
      <c r="E60" s="55"/>
      <c r="F60" s="55"/>
      <c r="G60" s="93"/>
      <c r="H60" s="57"/>
      <c r="I60" s="34"/>
    </row>
  </sheetData>
  <sheetProtection/>
  <mergeCells count="2">
    <mergeCell ref="C8:D8"/>
    <mergeCell ref="F8:G8"/>
  </mergeCells>
  <printOptions/>
  <pageMargins left="0.5" right="0.45" top="0.5" bottom="0.5" header="0.3" footer="0.3"/>
  <pageSetup orientation="portrait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6" ht="16.5">
      <c r="A1" s="1" t="s">
        <v>90</v>
      </c>
      <c r="B1" s="2"/>
      <c r="C1" s="2"/>
      <c r="D1" s="2"/>
      <c r="E1" s="2"/>
      <c r="F1" s="2"/>
    </row>
    <row r="2" spans="1:6" ht="15">
      <c r="A2" s="3" t="s">
        <v>134</v>
      </c>
      <c r="B2" s="2"/>
      <c r="C2" s="2"/>
      <c r="D2" s="2"/>
      <c r="E2" s="2"/>
      <c r="F2" s="2"/>
    </row>
    <row r="3" spans="1:6" ht="15">
      <c r="A3" s="3"/>
      <c r="B3" s="2"/>
      <c r="C3" s="2"/>
      <c r="D3" s="2"/>
      <c r="E3" s="2"/>
      <c r="F3" s="2"/>
    </row>
    <row r="4" spans="1:6" ht="15">
      <c r="A4" s="141" t="s">
        <v>0</v>
      </c>
      <c r="B4" s="141"/>
      <c r="C4" s="2"/>
      <c r="D4" s="2"/>
      <c r="E4" s="2"/>
      <c r="F4" s="2"/>
    </row>
    <row r="5" spans="1:6" ht="15">
      <c r="A5" s="141" t="s">
        <v>1</v>
      </c>
      <c r="B5" s="141"/>
      <c r="C5" s="141"/>
      <c r="D5" s="5"/>
      <c r="E5" s="2"/>
      <c r="F5" s="2"/>
    </row>
    <row r="6" spans="1:6" ht="18.75">
      <c r="A6" s="141" t="s">
        <v>2</v>
      </c>
      <c r="B6" s="141"/>
      <c r="C6" s="141"/>
      <c r="D6" s="6"/>
      <c r="E6" s="7"/>
      <c r="F6" s="2"/>
    </row>
    <row r="7" spans="1:6" ht="15">
      <c r="A7" s="7" t="s">
        <v>3</v>
      </c>
      <c r="B7" s="2"/>
      <c r="C7" s="2"/>
      <c r="D7" s="2"/>
      <c r="E7" s="2"/>
      <c r="F7" s="2"/>
    </row>
    <row r="8" spans="1:6" ht="15">
      <c r="A8" s="4"/>
      <c r="B8" s="2"/>
      <c r="C8" s="8" t="s">
        <v>135</v>
      </c>
      <c r="D8" s="4"/>
      <c r="E8" s="4"/>
      <c r="F8" s="4"/>
    </row>
    <row r="9" spans="1:6" ht="15">
      <c r="A9" s="2" t="s">
        <v>4</v>
      </c>
      <c r="B9" s="2"/>
      <c r="C9" s="2"/>
      <c r="D9" s="2"/>
      <c r="E9" s="2"/>
      <c r="F9" s="2"/>
    </row>
    <row r="10" spans="1:6" ht="15">
      <c r="A10" s="4" t="s">
        <v>5</v>
      </c>
      <c r="B10" s="4"/>
      <c r="C10" s="4"/>
      <c r="D10" s="4"/>
      <c r="E10" s="4"/>
      <c r="F10" s="4"/>
    </row>
    <row r="11" spans="1:6" ht="15">
      <c r="A11" s="7" t="s">
        <v>91</v>
      </c>
      <c r="B11" s="9"/>
      <c r="C11" s="9" t="s">
        <v>6</v>
      </c>
      <c r="D11" s="9" t="s">
        <v>7</v>
      </c>
      <c r="E11" s="9" t="s">
        <v>8</v>
      </c>
      <c r="F11" s="9" t="s">
        <v>9</v>
      </c>
    </row>
    <row r="12" spans="1:6" ht="15">
      <c r="A12" s="2" t="s">
        <v>10</v>
      </c>
      <c r="B12" s="10" t="s">
        <v>11</v>
      </c>
      <c r="C12" s="11">
        <v>2177</v>
      </c>
      <c r="D12" s="12">
        <v>119350.5</v>
      </c>
      <c r="E12" s="13">
        <v>24295382</v>
      </c>
      <c r="F12" s="14">
        <f>E12/D12</f>
        <v>203.56330304439444</v>
      </c>
    </row>
    <row r="13" spans="1:6" ht="15">
      <c r="A13" s="2" t="s">
        <v>12</v>
      </c>
      <c r="B13" s="10" t="s">
        <v>11</v>
      </c>
      <c r="C13" s="15">
        <v>325</v>
      </c>
      <c r="D13" s="16">
        <v>17788.9</v>
      </c>
      <c r="E13" s="17">
        <v>3639290.1</v>
      </c>
      <c r="F13" s="14">
        <f>E13/D13</f>
        <v>204.58207646341256</v>
      </c>
    </row>
    <row r="14" spans="1:6" ht="15">
      <c r="A14" s="2" t="s">
        <v>13</v>
      </c>
      <c r="B14" s="10"/>
      <c r="C14" s="84">
        <f>C12+C13</f>
        <v>2502</v>
      </c>
      <c r="D14" s="18">
        <f>D12+D13</f>
        <v>137139.4</v>
      </c>
      <c r="E14" s="19">
        <f>E12+E13</f>
        <v>27934672.1</v>
      </c>
      <c r="F14" s="20">
        <f>E14/D14</f>
        <v>203.69545221869137</v>
      </c>
    </row>
    <row r="15" spans="1:6" ht="15">
      <c r="A15" s="2"/>
      <c r="B15" s="10"/>
      <c r="C15" s="21"/>
      <c r="D15" s="21"/>
      <c r="E15" s="21"/>
      <c r="F15" s="23"/>
    </row>
    <row r="16" spans="1:6" ht="15">
      <c r="A16" s="7" t="s">
        <v>14</v>
      </c>
      <c r="B16" s="2"/>
      <c r="C16" s="9" t="s">
        <v>6</v>
      </c>
      <c r="D16" s="9" t="s">
        <v>7</v>
      </c>
      <c r="E16" s="24" t="s">
        <v>9</v>
      </c>
      <c r="F16" s="24" t="s">
        <v>15</v>
      </c>
    </row>
    <row r="17" spans="1:6" ht="15">
      <c r="A17" s="5" t="s">
        <v>16</v>
      </c>
      <c r="B17" s="2"/>
      <c r="C17" s="25">
        <f>'[1]Uptodate'!$D$31</f>
        <v>0</v>
      </c>
      <c r="D17" s="26">
        <f>'[1]Uptodate'!$E$31</f>
        <v>0</v>
      </c>
      <c r="E17" s="27">
        <f>'[1]Uptodate'!$G$31</f>
        <v>0</v>
      </c>
      <c r="F17" s="129">
        <f>'[1]Uptodate'!$C$31</f>
        <v>0</v>
      </c>
    </row>
    <row r="18" spans="1:6" ht="17.25">
      <c r="A18" s="5" t="s">
        <v>17</v>
      </c>
      <c r="B18" s="2"/>
      <c r="C18" s="94">
        <f>'[1]Uptodate'!$D$32</f>
        <v>2502</v>
      </c>
      <c r="D18" s="95">
        <f>'[1]Uptodate'!$E$32</f>
        <v>137139.4</v>
      </c>
      <c r="E18" s="96">
        <f>'[1]Uptodate'!$G$32</f>
        <v>203.69545221869137</v>
      </c>
      <c r="F18" s="97">
        <f>'[1]Uptodate'!$C$32</f>
        <v>1</v>
      </c>
    </row>
    <row r="19" spans="1:6" ht="17.25">
      <c r="A19" s="5" t="s">
        <v>18</v>
      </c>
      <c r="B19" s="2"/>
      <c r="C19" s="94">
        <f>'[1]Uptodate'!$D$33</f>
        <v>2502</v>
      </c>
      <c r="D19" s="95">
        <f>'[1]Uptodate'!$E$33</f>
        <v>137139.4</v>
      </c>
      <c r="E19" s="96">
        <f>'[1]Uptodate'!$G$33</f>
        <v>203.69545221869137</v>
      </c>
      <c r="F19" s="97">
        <f>'[1]Uptodate'!$C$33</f>
        <v>1</v>
      </c>
    </row>
    <row r="20" spans="1:6" ht="17.25">
      <c r="A20" s="142" t="s">
        <v>136</v>
      </c>
      <c r="B20" s="2"/>
      <c r="C20" s="94"/>
      <c r="D20" s="95"/>
      <c r="E20" s="96"/>
      <c r="F20" s="97"/>
    </row>
    <row r="21" spans="1:6" ht="15">
      <c r="A21" s="71" t="s">
        <v>91</v>
      </c>
      <c r="B21" s="7"/>
      <c r="C21" s="143" t="s">
        <v>6</v>
      </c>
      <c r="D21" s="28" t="s">
        <v>7</v>
      </c>
      <c r="E21" s="144" t="s">
        <v>8</v>
      </c>
      <c r="F21" s="29" t="s">
        <v>9</v>
      </c>
    </row>
    <row r="22" spans="1:6" ht="15">
      <c r="A22" s="5" t="s">
        <v>10</v>
      </c>
      <c r="B22" s="2" t="s">
        <v>11</v>
      </c>
      <c r="C22" s="25">
        <v>2448</v>
      </c>
      <c r="D22" s="26">
        <v>134255</v>
      </c>
      <c r="E22" s="86">
        <v>28386682.5</v>
      </c>
      <c r="F22" s="145">
        <f>E22/D22</f>
        <v>211.4385497746825</v>
      </c>
    </row>
    <row r="23" spans="1:6" ht="17.25">
      <c r="A23" s="5" t="s">
        <v>12</v>
      </c>
      <c r="B23" s="2" t="s">
        <v>11</v>
      </c>
      <c r="C23" s="94">
        <v>410</v>
      </c>
      <c r="D23" s="95">
        <v>22513.3</v>
      </c>
      <c r="E23" s="146">
        <v>4481226</v>
      </c>
      <c r="F23" s="147">
        <v>204.58207646341256</v>
      </c>
    </row>
    <row r="24" spans="1:6" ht="17.25">
      <c r="A24" s="5" t="s">
        <v>13</v>
      </c>
      <c r="B24" s="2"/>
      <c r="C24" s="94">
        <f>SUM(C22:C23)</f>
        <v>2858</v>
      </c>
      <c r="D24" s="95">
        <f>SUM(D22:D23)</f>
        <v>156768.3</v>
      </c>
      <c r="E24" s="148">
        <f>SUM(E22:E23)</f>
        <v>32867908.5</v>
      </c>
      <c r="F24" s="147">
        <f>E24/D24</f>
        <v>209.65914984087985</v>
      </c>
    </row>
    <row r="25" spans="1:6" ht="15">
      <c r="A25" s="2" t="s">
        <v>137</v>
      </c>
      <c r="B25" s="2"/>
      <c r="C25" s="25">
        <v>2858</v>
      </c>
      <c r="D25" s="26">
        <v>156768.3</v>
      </c>
      <c r="E25" s="86">
        <v>32867908.5</v>
      </c>
      <c r="F25" s="145">
        <f>E25/D25</f>
        <v>209.65914984087985</v>
      </c>
    </row>
    <row r="26" spans="1:6" ht="15">
      <c r="A26" s="5"/>
      <c r="B26" s="2"/>
      <c r="C26" s="25"/>
      <c r="D26" s="25"/>
      <c r="E26" s="25"/>
      <c r="F26" s="29"/>
    </row>
    <row r="27" spans="1:6" ht="15">
      <c r="A27" s="2" t="s">
        <v>19</v>
      </c>
      <c r="B27" s="2"/>
      <c r="C27" s="2"/>
      <c r="D27" s="2"/>
      <c r="E27" s="2"/>
      <c r="F27" s="30"/>
    </row>
    <row r="28" spans="1:6" ht="15">
      <c r="A28" s="2"/>
      <c r="B28" s="2"/>
      <c r="C28" s="2"/>
      <c r="D28" s="2"/>
      <c r="E28" s="2" t="s">
        <v>20</v>
      </c>
      <c r="F28" s="2"/>
    </row>
    <row r="29" spans="1:6" ht="15">
      <c r="A29" s="2" t="s">
        <v>21</v>
      </c>
      <c r="B29" s="2"/>
      <c r="C29" s="2"/>
      <c r="D29" s="2" t="s">
        <v>22</v>
      </c>
      <c r="E29" s="2"/>
      <c r="F29" s="2"/>
    </row>
    <row r="30" spans="1:6" ht="15">
      <c r="A30" s="2" t="s">
        <v>23</v>
      </c>
      <c r="B30" s="2"/>
      <c r="C30" s="2"/>
      <c r="D30" s="2"/>
      <c r="E30" s="2"/>
      <c r="F30" s="2"/>
    </row>
    <row r="31" spans="1:6" ht="15">
      <c r="A31" s="2" t="s">
        <v>24</v>
      </c>
      <c r="B31" s="2"/>
      <c r="C31" s="2"/>
      <c r="D31" s="2"/>
      <c r="E31" s="2"/>
      <c r="F31" s="2"/>
    </row>
    <row r="32" spans="1:6" ht="15">
      <c r="A32" s="2" t="s">
        <v>25</v>
      </c>
      <c r="B32" s="2"/>
      <c r="C32" s="2"/>
      <c r="D32" s="2"/>
      <c r="E32" s="2"/>
      <c r="F32" s="2"/>
    </row>
    <row r="33" spans="1:6" ht="15">
      <c r="A33" s="2" t="s">
        <v>26</v>
      </c>
      <c r="B33" s="2"/>
      <c r="C33" s="2"/>
      <c r="D33" s="2"/>
      <c r="E33" s="2"/>
      <c r="F33" s="2"/>
    </row>
    <row r="34" spans="1:6" ht="15">
      <c r="A34" s="2" t="s">
        <v>27</v>
      </c>
      <c r="B34" s="2"/>
      <c r="C34" s="2"/>
      <c r="D34" s="2"/>
      <c r="E34" s="2"/>
      <c r="F34" s="2"/>
    </row>
    <row r="35" spans="1:6" ht="15">
      <c r="A35" s="2" t="s">
        <v>28</v>
      </c>
      <c r="B35" s="2"/>
      <c r="C35" s="2"/>
      <c r="D35" s="2"/>
      <c r="E35" s="2"/>
      <c r="F35" s="2"/>
    </row>
    <row r="36" spans="1:6" ht="15">
      <c r="A36" s="2" t="s">
        <v>29</v>
      </c>
      <c r="B36" s="2"/>
      <c r="C36" s="2"/>
      <c r="D36" s="2"/>
      <c r="E36" s="2"/>
      <c r="F36" s="2"/>
    </row>
    <row r="37" spans="1:6" ht="15">
      <c r="A37" s="2" t="s">
        <v>30</v>
      </c>
      <c r="B37" s="2"/>
      <c r="C37" s="2"/>
      <c r="D37" s="2"/>
      <c r="E37" s="2"/>
      <c r="F37" s="2"/>
    </row>
    <row r="38" spans="1:6" ht="15">
      <c r="A38" s="2" t="s">
        <v>31</v>
      </c>
      <c r="B38" s="2"/>
      <c r="C38" s="2"/>
      <c r="D38" s="2"/>
      <c r="E38" s="2"/>
      <c r="F38" s="2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r:id="rId1"/>
  <headerFooter>
    <oddHeader>&amp;RProduce Brokers Limited
1349/A, North Agrabad, D.T. Road, 
Askarabad (1st Floor), Chittagong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421875" style="0" customWidth="1"/>
    <col min="2" max="2" width="8.00390625" style="33" customWidth="1"/>
    <col min="3" max="3" width="10.8515625" style="32" customWidth="1"/>
    <col min="4" max="4" width="6.7109375" style="33" customWidth="1"/>
    <col min="5" max="5" width="9.28125" style="32" customWidth="1"/>
    <col min="6" max="6" width="9.57421875" style="33" bestFit="1" customWidth="1"/>
    <col min="7" max="7" width="10.421875" style="32" customWidth="1"/>
    <col min="8" max="8" width="8.28125" style="31" customWidth="1"/>
    <col min="9" max="9" width="0.9921875" style="0" customWidth="1"/>
    <col min="10" max="10" width="8.7109375" style="33" customWidth="1"/>
    <col min="11" max="11" width="11.8515625" style="32" customWidth="1"/>
    <col min="12" max="12" width="8.57421875" style="31" customWidth="1"/>
    <col min="13" max="13" width="1.421875" style="0" customWidth="1"/>
  </cols>
  <sheetData>
    <row r="1" spans="1:12" ht="15" customHeight="1">
      <c r="A1" s="5" t="s">
        <v>138</v>
      </c>
      <c r="B1" s="5"/>
      <c r="C1" s="22"/>
      <c r="D1" s="68"/>
      <c r="E1" s="22"/>
      <c r="F1" s="68"/>
      <c r="G1" s="22"/>
      <c r="H1" s="69"/>
      <c r="I1" s="5"/>
      <c r="J1" s="68"/>
      <c r="K1" s="22"/>
      <c r="L1" s="69"/>
    </row>
    <row r="2" spans="1:12" ht="15" customHeight="1">
      <c r="A2" s="70" t="s">
        <v>139</v>
      </c>
      <c r="B2" s="5"/>
      <c r="C2" s="22"/>
      <c r="D2" s="68"/>
      <c r="E2" s="22"/>
      <c r="F2" s="68"/>
      <c r="G2" s="22"/>
      <c r="H2" s="69"/>
      <c r="I2" s="5"/>
      <c r="J2" s="68"/>
      <c r="K2" s="22"/>
      <c r="L2" s="69"/>
    </row>
    <row r="3" spans="1:12" ht="15" customHeight="1">
      <c r="A3" s="5" t="s">
        <v>36</v>
      </c>
      <c r="B3" s="5"/>
      <c r="C3" s="22"/>
      <c r="D3" s="68"/>
      <c r="E3" s="22"/>
      <c r="F3" s="68"/>
      <c r="G3" s="22"/>
      <c r="H3" s="69"/>
      <c r="I3" s="5"/>
      <c r="J3" s="68"/>
      <c r="K3" s="22"/>
      <c r="L3" s="69"/>
    </row>
    <row r="4" spans="1:12" ht="15" customHeight="1">
      <c r="A4" s="5" t="s">
        <v>0</v>
      </c>
      <c r="B4" s="5"/>
      <c r="C4" s="22"/>
      <c r="D4" s="68"/>
      <c r="E4" s="22"/>
      <c r="F4" s="68"/>
      <c r="G4" s="22"/>
      <c r="H4" s="69"/>
      <c r="I4" s="5"/>
      <c r="J4" s="68"/>
      <c r="K4" s="22"/>
      <c r="L4" s="69"/>
    </row>
    <row r="5" spans="1:12" ht="15" customHeight="1">
      <c r="A5" s="5" t="s">
        <v>1</v>
      </c>
      <c r="B5" s="5"/>
      <c r="C5" s="22"/>
      <c r="D5" s="68"/>
      <c r="E5" s="22"/>
      <c r="F5" s="68"/>
      <c r="G5" s="22"/>
      <c r="H5" s="69"/>
      <c r="I5" s="5"/>
      <c r="J5" s="68"/>
      <c r="K5" s="22"/>
      <c r="L5" s="69"/>
    </row>
    <row r="6" spans="1:12" ht="15" customHeight="1">
      <c r="A6" s="5" t="s">
        <v>37</v>
      </c>
      <c r="B6" s="5"/>
      <c r="C6" s="22"/>
      <c r="D6" s="68"/>
      <c r="E6" s="22"/>
      <c r="F6" s="68"/>
      <c r="G6" s="22"/>
      <c r="H6" s="69"/>
      <c r="I6" s="5"/>
      <c r="J6" s="68"/>
      <c r="K6" s="22"/>
      <c r="L6" s="69"/>
    </row>
    <row r="7" spans="1:12" ht="15" customHeight="1">
      <c r="A7" s="71" t="s">
        <v>38</v>
      </c>
      <c r="B7" s="5"/>
      <c r="C7" s="22"/>
      <c r="D7" s="68"/>
      <c r="E7" s="22"/>
      <c r="F7" s="68"/>
      <c r="G7" s="22"/>
      <c r="H7" s="69"/>
      <c r="I7" s="5"/>
      <c r="J7" s="68"/>
      <c r="K7" s="22"/>
      <c r="L7" s="69"/>
    </row>
    <row r="8" spans="1:12" ht="15" customHeight="1">
      <c r="A8" s="71"/>
      <c r="B8" s="5"/>
      <c r="C8" s="22"/>
      <c r="D8" s="68"/>
      <c r="E8" s="72" t="s">
        <v>39</v>
      </c>
      <c r="F8" s="68"/>
      <c r="G8" s="22"/>
      <c r="H8" s="69"/>
      <c r="I8" s="5"/>
      <c r="J8" s="68"/>
      <c r="K8" s="22"/>
      <c r="L8" s="69"/>
    </row>
    <row r="9" spans="1:12" ht="15" customHeight="1">
      <c r="A9" s="73" t="s">
        <v>140</v>
      </c>
      <c r="B9" s="24"/>
      <c r="C9" s="74"/>
      <c r="D9" s="75"/>
      <c r="E9" s="74"/>
      <c r="F9" s="75"/>
      <c r="G9" s="74"/>
      <c r="H9" s="76"/>
      <c r="I9" s="24"/>
      <c r="J9" s="75"/>
      <c r="K9" s="74"/>
      <c r="L9" s="76"/>
    </row>
    <row r="10" spans="1:12" ht="15" customHeight="1">
      <c r="A10" s="73"/>
      <c r="B10" s="24"/>
      <c r="C10" s="74" t="s">
        <v>141</v>
      </c>
      <c r="D10" s="75"/>
      <c r="E10" s="74"/>
      <c r="F10" s="75"/>
      <c r="G10" s="74"/>
      <c r="H10" s="76"/>
      <c r="I10" s="24"/>
      <c r="J10" s="75"/>
      <c r="K10" s="74" t="s">
        <v>142</v>
      </c>
      <c r="L10" s="76"/>
    </row>
    <row r="11" spans="1:12" ht="15" customHeight="1">
      <c r="A11" s="73" t="s">
        <v>40</v>
      </c>
      <c r="B11" s="24"/>
      <c r="C11" s="74" t="s">
        <v>41</v>
      </c>
      <c r="D11" s="75"/>
      <c r="E11" s="74" t="s">
        <v>42</v>
      </c>
      <c r="F11" s="75"/>
      <c r="G11" s="74" t="s">
        <v>43</v>
      </c>
      <c r="H11" s="76"/>
      <c r="I11" s="24"/>
      <c r="J11" s="68"/>
      <c r="K11" s="74"/>
      <c r="L11" s="76"/>
    </row>
    <row r="12" spans="1:12" ht="15" customHeight="1">
      <c r="A12" s="71" t="s">
        <v>44</v>
      </c>
      <c r="B12" s="24" t="s">
        <v>35</v>
      </c>
      <c r="C12" s="74" t="s">
        <v>45</v>
      </c>
      <c r="D12" s="75" t="s">
        <v>35</v>
      </c>
      <c r="E12" s="74" t="s">
        <v>45</v>
      </c>
      <c r="F12" s="75" t="s">
        <v>35</v>
      </c>
      <c r="G12" s="74" t="s">
        <v>45</v>
      </c>
      <c r="H12" s="69" t="s">
        <v>46</v>
      </c>
      <c r="I12" s="5"/>
      <c r="J12" s="68" t="s">
        <v>35</v>
      </c>
      <c r="K12" s="22" t="s">
        <v>45</v>
      </c>
      <c r="L12" s="69" t="s">
        <v>46</v>
      </c>
    </row>
    <row r="13" spans="1:12" ht="15" customHeight="1">
      <c r="A13" s="71" t="s">
        <v>92</v>
      </c>
      <c r="B13" s="77"/>
      <c r="C13" s="28"/>
      <c r="D13" s="75"/>
      <c r="E13" s="74"/>
      <c r="F13" s="75">
        <v>0</v>
      </c>
      <c r="G13" s="74">
        <v>0</v>
      </c>
      <c r="H13" s="76"/>
      <c r="I13" s="24" t="e">
        <v>#REF!</v>
      </c>
      <c r="J13" s="75">
        <v>0</v>
      </c>
      <c r="K13" s="74">
        <v>0</v>
      </c>
      <c r="L13" s="76" t="e">
        <v>#DIV/0!</v>
      </c>
    </row>
    <row r="14" spans="1:12" ht="15" customHeight="1">
      <c r="A14" s="5" t="s">
        <v>13</v>
      </c>
      <c r="B14" s="78">
        <v>0</v>
      </c>
      <c r="C14" s="72">
        <v>0</v>
      </c>
      <c r="D14" s="79">
        <v>0</v>
      </c>
      <c r="E14" s="72">
        <v>0</v>
      </c>
      <c r="F14" s="68">
        <v>0</v>
      </c>
      <c r="G14" s="22">
        <v>0</v>
      </c>
      <c r="H14" s="69">
        <v>0</v>
      </c>
      <c r="I14" s="80"/>
      <c r="J14" s="68">
        <v>0</v>
      </c>
      <c r="K14" s="22">
        <v>0</v>
      </c>
      <c r="L14" s="69" t="e">
        <v>#DIV/0!</v>
      </c>
    </row>
    <row r="15" spans="1:12" ht="15" customHeight="1">
      <c r="A15" s="71" t="s">
        <v>48</v>
      </c>
      <c r="B15" s="81" t="s">
        <v>35</v>
      </c>
      <c r="C15" s="82" t="s">
        <v>45</v>
      </c>
      <c r="D15" s="83" t="s">
        <v>35</v>
      </c>
      <c r="E15" s="82" t="s">
        <v>45</v>
      </c>
      <c r="F15" s="84" t="s">
        <v>35</v>
      </c>
      <c r="G15" s="18" t="s">
        <v>45</v>
      </c>
      <c r="H15" s="85" t="s">
        <v>46</v>
      </c>
      <c r="I15" s="80"/>
      <c r="J15" s="83" t="s">
        <v>35</v>
      </c>
      <c r="K15" s="82" t="s">
        <v>45</v>
      </c>
      <c r="L15" s="85" t="s">
        <v>46</v>
      </c>
    </row>
    <row r="16" spans="1:12" ht="15" customHeight="1">
      <c r="A16" s="5" t="s">
        <v>49</v>
      </c>
      <c r="B16" s="134">
        <v>726</v>
      </c>
      <c r="C16" s="72">
        <v>39835.5</v>
      </c>
      <c r="D16" s="79">
        <v>5</v>
      </c>
      <c r="E16" s="72">
        <v>274.5</v>
      </c>
      <c r="F16" s="68">
        <v>731</v>
      </c>
      <c r="G16" s="22">
        <v>40110</v>
      </c>
      <c r="H16" s="69">
        <v>210.91079531288955</v>
      </c>
      <c r="I16" s="80"/>
      <c r="J16" s="79">
        <v>4787</v>
      </c>
      <c r="K16" s="72">
        <v>262592.10000000003</v>
      </c>
      <c r="L16" s="86">
        <v>217.99483762458962</v>
      </c>
    </row>
    <row r="17" spans="1:12" ht="15" customHeight="1">
      <c r="A17" s="5" t="s">
        <v>107</v>
      </c>
      <c r="B17" s="134"/>
      <c r="C17" s="26"/>
      <c r="D17" s="79">
        <v>6</v>
      </c>
      <c r="E17" s="72">
        <v>329.5</v>
      </c>
      <c r="F17" s="79">
        <v>6</v>
      </c>
      <c r="G17" s="72">
        <v>329.5</v>
      </c>
      <c r="H17" s="86">
        <v>222</v>
      </c>
      <c r="I17" s="78"/>
      <c r="J17" s="79">
        <v>40</v>
      </c>
      <c r="K17" s="72">
        <v>2195.1</v>
      </c>
      <c r="L17" s="86">
        <v>214.82981823151567</v>
      </c>
    </row>
    <row r="18" spans="1:12" ht="15" customHeight="1">
      <c r="A18" s="5" t="s">
        <v>111</v>
      </c>
      <c r="B18" s="87">
        <v>130</v>
      </c>
      <c r="C18" s="26">
        <v>7133.5</v>
      </c>
      <c r="D18" s="68">
        <v>30</v>
      </c>
      <c r="E18" s="22">
        <v>1646</v>
      </c>
      <c r="F18" s="68">
        <v>160</v>
      </c>
      <c r="G18" s="22">
        <v>8779.5</v>
      </c>
      <c r="H18" s="69">
        <v>203.06303320234636</v>
      </c>
      <c r="I18" s="69"/>
      <c r="J18" s="68">
        <v>1275</v>
      </c>
      <c r="K18" s="22">
        <v>69946.8</v>
      </c>
      <c r="L18" s="69">
        <v>196.1381690084464</v>
      </c>
    </row>
    <row r="19" spans="1:12" ht="15" customHeight="1">
      <c r="A19" s="5" t="s">
        <v>77</v>
      </c>
      <c r="B19" s="87">
        <v>11</v>
      </c>
      <c r="C19" s="26">
        <v>603.5</v>
      </c>
      <c r="D19" s="25"/>
      <c r="E19" s="22"/>
      <c r="F19" s="68">
        <v>11</v>
      </c>
      <c r="G19" s="22">
        <v>603.5</v>
      </c>
      <c r="H19" s="69">
        <v>328</v>
      </c>
      <c r="I19" s="69"/>
      <c r="J19" s="68">
        <v>76</v>
      </c>
      <c r="K19" s="22">
        <v>4169.5</v>
      </c>
      <c r="L19" s="69">
        <v>313.1698189231323</v>
      </c>
    </row>
    <row r="20" spans="1:12" ht="15" customHeight="1">
      <c r="A20" s="5" t="s">
        <v>51</v>
      </c>
      <c r="B20" s="87">
        <v>40</v>
      </c>
      <c r="C20" s="26">
        <v>2197</v>
      </c>
      <c r="D20" s="25">
        <v>30</v>
      </c>
      <c r="E20" s="22">
        <v>1646.7</v>
      </c>
      <c r="F20" s="68">
        <v>70</v>
      </c>
      <c r="G20" s="22">
        <v>3843.7</v>
      </c>
      <c r="H20" s="69">
        <v>193.93891302651093</v>
      </c>
      <c r="I20" s="69"/>
      <c r="J20" s="68">
        <v>1871</v>
      </c>
      <c r="K20" s="22">
        <v>102631.89999999998</v>
      </c>
      <c r="L20" s="69">
        <v>207.83959256332588</v>
      </c>
    </row>
    <row r="21" spans="1:12" ht="15" customHeight="1">
      <c r="A21" s="5" t="s">
        <v>78</v>
      </c>
      <c r="B21" s="87">
        <v>10</v>
      </c>
      <c r="C21" s="26">
        <v>548.5</v>
      </c>
      <c r="D21" s="68"/>
      <c r="E21" s="22"/>
      <c r="F21" s="68">
        <v>10</v>
      </c>
      <c r="G21" s="22">
        <v>548.5</v>
      </c>
      <c r="H21" s="69">
        <v>292</v>
      </c>
      <c r="I21" s="69"/>
      <c r="J21" s="68">
        <v>74</v>
      </c>
      <c r="K21" s="22">
        <v>4059.5</v>
      </c>
      <c r="L21" s="69">
        <v>274.62245966251993</v>
      </c>
    </row>
    <row r="22" spans="1:12" ht="15" customHeight="1">
      <c r="A22" s="5" t="s">
        <v>47</v>
      </c>
      <c r="B22" s="87">
        <v>400</v>
      </c>
      <c r="C22" s="26">
        <v>21935.5</v>
      </c>
      <c r="D22" s="25">
        <v>50</v>
      </c>
      <c r="E22" s="22">
        <v>2745.2</v>
      </c>
      <c r="F22" s="68">
        <v>450</v>
      </c>
      <c r="G22" s="22">
        <v>24680.7</v>
      </c>
      <c r="H22" s="69">
        <v>187.1847881137893</v>
      </c>
      <c r="I22" s="69"/>
      <c r="J22" s="68">
        <v>6292</v>
      </c>
      <c r="K22" s="22">
        <v>345102.5</v>
      </c>
      <c r="L22" s="69">
        <v>189.49990695518</v>
      </c>
    </row>
    <row r="23" spans="1:12" ht="15" customHeight="1">
      <c r="A23" s="5" t="s">
        <v>93</v>
      </c>
      <c r="B23" s="87"/>
      <c r="C23" s="26"/>
      <c r="D23" s="68">
        <v>18</v>
      </c>
      <c r="E23" s="22">
        <v>988.2</v>
      </c>
      <c r="F23" s="68">
        <v>18</v>
      </c>
      <c r="G23" s="22">
        <v>988.2</v>
      </c>
      <c r="H23" s="69">
        <v>248.9106456182959</v>
      </c>
      <c r="I23" s="69"/>
      <c r="J23" s="68">
        <v>96</v>
      </c>
      <c r="K23" s="22">
        <v>5266.8</v>
      </c>
      <c r="L23" s="69">
        <v>229.87569074200655</v>
      </c>
    </row>
    <row r="24" spans="1:12" ht="15" customHeight="1">
      <c r="A24" s="5" t="s">
        <v>62</v>
      </c>
      <c r="B24" s="87"/>
      <c r="C24" s="26"/>
      <c r="D24" s="68">
        <v>7</v>
      </c>
      <c r="E24" s="22">
        <v>383.5</v>
      </c>
      <c r="F24" s="68">
        <v>7</v>
      </c>
      <c r="G24" s="22">
        <v>383.5</v>
      </c>
      <c r="H24" s="69">
        <v>255</v>
      </c>
      <c r="I24" s="69"/>
      <c r="J24" s="68">
        <v>263</v>
      </c>
      <c r="K24" s="22">
        <v>14423.7</v>
      </c>
      <c r="L24" s="69">
        <v>257.9245511207249</v>
      </c>
    </row>
    <row r="25" spans="1:12" ht="15" customHeight="1">
      <c r="A25" s="5" t="s">
        <v>116</v>
      </c>
      <c r="B25" s="87"/>
      <c r="C25" s="26"/>
      <c r="D25" s="68">
        <v>17</v>
      </c>
      <c r="E25" s="22">
        <v>933.5</v>
      </c>
      <c r="F25" s="68">
        <v>17</v>
      </c>
      <c r="G25" s="22">
        <v>933.5</v>
      </c>
      <c r="H25" s="69">
        <v>252.23460096411355</v>
      </c>
      <c r="I25" s="69"/>
      <c r="J25" s="68">
        <v>200</v>
      </c>
      <c r="K25" s="22">
        <v>10924</v>
      </c>
      <c r="L25" s="69">
        <v>188.17559456243134</v>
      </c>
    </row>
    <row r="26" spans="1:12" ht="15" customHeight="1">
      <c r="A26" s="5" t="s">
        <v>63</v>
      </c>
      <c r="B26" s="87">
        <v>11</v>
      </c>
      <c r="C26" s="26">
        <v>603.5</v>
      </c>
      <c r="D26" s="68"/>
      <c r="E26" s="22"/>
      <c r="F26" s="68">
        <v>11</v>
      </c>
      <c r="G26" s="22">
        <v>603.5</v>
      </c>
      <c r="H26" s="69">
        <v>324</v>
      </c>
      <c r="I26" s="69"/>
      <c r="J26" s="68">
        <v>104</v>
      </c>
      <c r="K26" s="22">
        <v>5705</v>
      </c>
      <c r="L26" s="69">
        <v>299.7940683610868</v>
      </c>
    </row>
    <row r="27" spans="1:12" ht="15" customHeight="1">
      <c r="A27" s="5" t="s">
        <v>131</v>
      </c>
      <c r="B27" s="87">
        <v>51</v>
      </c>
      <c r="C27" s="26">
        <v>2797.5</v>
      </c>
      <c r="D27" s="68">
        <v>5</v>
      </c>
      <c r="E27" s="22">
        <v>273.5</v>
      </c>
      <c r="F27" s="68">
        <v>56</v>
      </c>
      <c r="G27" s="22">
        <v>3071</v>
      </c>
      <c r="H27" s="69">
        <v>259.03630739172905</v>
      </c>
      <c r="I27" s="69"/>
      <c r="J27" s="68">
        <v>86</v>
      </c>
      <c r="K27" s="22">
        <v>4715</v>
      </c>
      <c r="L27" s="69">
        <v>231.7269353128314</v>
      </c>
    </row>
    <row r="28" spans="1:12" ht="15" customHeight="1">
      <c r="A28" s="5" t="s">
        <v>64</v>
      </c>
      <c r="B28" s="87">
        <v>21</v>
      </c>
      <c r="C28" s="26">
        <v>1152</v>
      </c>
      <c r="D28" s="68"/>
      <c r="E28" s="22"/>
      <c r="F28" s="68">
        <v>21</v>
      </c>
      <c r="G28" s="22">
        <v>1152</v>
      </c>
      <c r="H28" s="69">
        <v>271.05425347222223</v>
      </c>
      <c r="I28" s="69"/>
      <c r="J28" s="68">
        <v>113</v>
      </c>
      <c r="K28" s="22">
        <v>6198.5</v>
      </c>
      <c r="L28" s="69">
        <v>273.2582173106397</v>
      </c>
    </row>
    <row r="29" spans="1:12" ht="15" customHeight="1">
      <c r="A29" s="5" t="s">
        <v>52</v>
      </c>
      <c r="B29" s="87">
        <v>30</v>
      </c>
      <c r="C29" s="26">
        <v>1645.5</v>
      </c>
      <c r="D29" s="68">
        <v>24</v>
      </c>
      <c r="E29" s="22">
        <v>1318.2</v>
      </c>
      <c r="F29" s="68">
        <v>54</v>
      </c>
      <c r="G29" s="22">
        <v>2963.7</v>
      </c>
      <c r="H29" s="69">
        <v>194.904342544792</v>
      </c>
      <c r="I29" s="69"/>
      <c r="J29" s="68">
        <v>2387</v>
      </c>
      <c r="K29" s="22">
        <v>130938.5</v>
      </c>
      <c r="L29" s="69">
        <v>194.9685138901087</v>
      </c>
    </row>
    <row r="30" spans="1:12" ht="15" customHeight="1">
      <c r="A30" s="5" t="s">
        <v>82</v>
      </c>
      <c r="B30" s="87">
        <v>90</v>
      </c>
      <c r="C30" s="26">
        <v>4906.5</v>
      </c>
      <c r="D30" s="68">
        <v>3</v>
      </c>
      <c r="E30" s="22">
        <v>164.5</v>
      </c>
      <c r="F30" s="68">
        <v>93</v>
      </c>
      <c r="G30" s="22">
        <v>5071</v>
      </c>
      <c r="H30" s="69">
        <v>125.62581344902387</v>
      </c>
      <c r="I30" s="69"/>
      <c r="J30" s="68">
        <v>253</v>
      </c>
      <c r="K30" s="22">
        <v>13830.1</v>
      </c>
      <c r="L30" s="69">
        <v>170.4173872929335</v>
      </c>
    </row>
    <row r="31" spans="1:12" ht="15" customHeight="1">
      <c r="A31" s="5" t="s">
        <v>105</v>
      </c>
      <c r="B31" s="87">
        <v>10</v>
      </c>
      <c r="C31" s="26">
        <v>547</v>
      </c>
      <c r="D31" s="68">
        <v>3</v>
      </c>
      <c r="E31" s="22">
        <v>164.5</v>
      </c>
      <c r="F31" s="68">
        <v>13</v>
      </c>
      <c r="G31" s="22">
        <v>711.5</v>
      </c>
      <c r="H31" s="69">
        <v>237.76669009135628</v>
      </c>
      <c r="I31" s="69"/>
      <c r="J31" s="68">
        <v>219</v>
      </c>
      <c r="K31" s="22">
        <v>12012.3</v>
      </c>
      <c r="L31" s="69">
        <v>222.8244132264429</v>
      </c>
    </row>
    <row r="32" spans="1:12" ht="15" customHeight="1">
      <c r="A32" s="5" t="s">
        <v>128</v>
      </c>
      <c r="B32" s="87"/>
      <c r="C32" s="26"/>
      <c r="D32" s="68">
        <v>11</v>
      </c>
      <c r="E32" s="22">
        <v>604</v>
      </c>
      <c r="F32" s="68">
        <v>11</v>
      </c>
      <c r="G32" s="22">
        <v>604</v>
      </c>
      <c r="H32" s="69">
        <v>242.18211920529802</v>
      </c>
      <c r="I32" s="69"/>
      <c r="J32" s="68">
        <v>23</v>
      </c>
      <c r="K32" s="22">
        <v>1263</v>
      </c>
      <c r="L32" s="69">
        <v>229.56452889944578</v>
      </c>
    </row>
    <row r="33" spans="1:12" ht="15" customHeight="1">
      <c r="A33" s="5" t="s">
        <v>83</v>
      </c>
      <c r="B33" s="87">
        <v>10</v>
      </c>
      <c r="C33" s="26">
        <v>547</v>
      </c>
      <c r="D33" s="68"/>
      <c r="E33" s="22"/>
      <c r="F33" s="68">
        <v>10</v>
      </c>
      <c r="G33" s="22">
        <v>547</v>
      </c>
      <c r="H33" s="69">
        <v>138</v>
      </c>
      <c r="I33" s="69"/>
      <c r="J33" s="68">
        <v>226</v>
      </c>
      <c r="K33" s="22">
        <v>12379.2</v>
      </c>
      <c r="L33" s="69">
        <v>207.76244216104433</v>
      </c>
    </row>
    <row r="34" spans="1:12" ht="15" customHeight="1">
      <c r="A34" s="5" t="s">
        <v>74</v>
      </c>
      <c r="B34" s="87">
        <v>50</v>
      </c>
      <c r="C34" s="26">
        <v>2739.5</v>
      </c>
      <c r="D34" s="68"/>
      <c r="E34" s="22"/>
      <c r="F34" s="68">
        <v>50</v>
      </c>
      <c r="G34" s="22">
        <v>2739.5</v>
      </c>
      <c r="H34" s="69">
        <v>147.02956743931375</v>
      </c>
      <c r="I34" s="69"/>
      <c r="J34" s="68">
        <v>325</v>
      </c>
      <c r="K34" s="22">
        <v>17764.5</v>
      </c>
      <c r="L34" s="69">
        <v>150.3961693264657</v>
      </c>
    </row>
    <row r="35" spans="1:12" ht="15" customHeight="1">
      <c r="A35" s="5" t="s">
        <v>87</v>
      </c>
      <c r="B35" s="87">
        <v>22</v>
      </c>
      <c r="C35" s="26">
        <v>1207</v>
      </c>
      <c r="D35" s="68"/>
      <c r="E35" s="22"/>
      <c r="F35" s="68">
        <v>22</v>
      </c>
      <c r="G35" s="22">
        <v>1207</v>
      </c>
      <c r="H35" s="69">
        <v>304.5</v>
      </c>
      <c r="I35" s="69"/>
      <c r="J35" s="68">
        <v>94</v>
      </c>
      <c r="K35" s="22">
        <v>5156.5</v>
      </c>
      <c r="L35" s="69">
        <v>296.19185978861634</v>
      </c>
    </row>
    <row r="36" spans="1:12" ht="15" customHeight="1">
      <c r="A36" s="5" t="s">
        <v>55</v>
      </c>
      <c r="B36" s="87">
        <v>90</v>
      </c>
      <c r="C36" s="26">
        <v>4902</v>
      </c>
      <c r="D36" s="68">
        <v>56</v>
      </c>
      <c r="E36" s="22">
        <v>3023.7</v>
      </c>
      <c r="F36" s="68">
        <v>146</v>
      </c>
      <c r="G36" s="22">
        <v>7925.7</v>
      </c>
      <c r="H36" s="69">
        <v>175.71576012213433</v>
      </c>
      <c r="I36" s="69"/>
      <c r="J36" s="68">
        <v>1908</v>
      </c>
      <c r="K36" s="22">
        <v>104419.09999999999</v>
      </c>
      <c r="L36" s="69">
        <v>217.04668341328357</v>
      </c>
    </row>
    <row r="37" spans="1:12" ht="15" customHeight="1">
      <c r="A37" s="5" t="s">
        <v>66</v>
      </c>
      <c r="B37" s="87">
        <v>10</v>
      </c>
      <c r="C37" s="26">
        <v>548.5</v>
      </c>
      <c r="D37" s="68">
        <v>5</v>
      </c>
      <c r="E37" s="22">
        <v>274.5</v>
      </c>
      <c r="F37" s="68">
        <v>15</v>
      </c>
      <c r="G37" s="22">
        <v>823</v>
      </c>
      <c r="H37" s="69">
        <v>267.66524908869985</v>
      </c>
      <c r="I37" s="69"/>
      <c r="J37" s="68">
        <v>890</v>
      </c>
      <c r="K37" s="22">
        <v>48791.6</v>
      </c>
      <c r="L37" s="69">
        <v>163.87384931012716</v>
      </c>
    </row>
    <row r="38" spans="1:12" ht="15" customHeight="1">
      <c r="A38" s="5" t="s">
        <v>75</v>
      </c>
      <c r="B38" s="87">
        <v>10</v>
      </c>
      <c r="C38" s="26">
        <v>542.5</v>
      </c>
      <c r="D38" s="68"/>
      <c r="E38" s="22"/>
      <c r="F38" s="68">
        <v>10</v>
      </c>
      <c r="G38" s="22">
        <v>542.5</v>
      </c>
      <c r="H38" s="69">
        <v>150</v>
      </c>
      <c r="I38" s="69"/>
      <c r="J38" s="68">
        <v>515</v>
      </c>
      <c r="K38" s="22">
        <v>28197.5</v>
      </c>
      <c r="L38" s="69">
        <v>195.5660274847061</v>
      </c>
    </row>
    <row r="39" spans="1:12" ht="15" customHeight="1">
      <c r="A39" s="5" t="s">
        <v>110</v>
      </c>
      <c r="B39" s="87">
        <v>10</v>
      </c>
      <c r="C39" s="26">
        <v>548.5</v>
      </c>
      <c r="D39" s="68"/>
      <c r="E39" s="22"/>
      <c r="F39" s="68">
        <v>10</v>
      </c>
      <c r="G39" s="22">
        <v>548.5</v>
      </c>
      <c r="H39" s="69">
        <v>208</v>
      </c>
      <c r="I39" s="69"/>
      <c r="J39" s="68">
        <v>90</v>
      </c>
      <c r="K39" s="22">
        <v>4938</v>
      </c>
      <c r="L39" s="69">
        <v>259.20032908059943</v>
      </c>
    </row>
    <row r="40" spans="1:12" ht="15" customHeight="1">
      <c r="A40" s="5" t="s">
        <v>79</v>
      </c>
      <c r="B40" s="87">
        <v>11</v>
      </c>
      <c r="C40" s="26">
        <v>603.5</v>
      </c>
      <c r="D40" s="68"/>
      <c r="E40" s="22"/>
      <c r="F40" s="68">
        <v>11</v>
      </c>
      <c r="G40" s="22">
        <v>603.5</v>
      </c>
      <c r="H40" s="69">
        <v>330</v>
      </c>
      <c r="I40" s="69"/>
      <c r="J40" s="68">
        <v>170</v>
      </c>
      <c r="K40" s="22">
        <v>9318.8</v>
      </c>
      <c r="L40" s="69">
        <v>228.51845377087182</v>
      </c>
    </row>
    <row r="41" spans="1:12" ht="15" customHeight="1">
      <c r="A41" s="5" t="s">
        <v>117</v>
      </c>
      <c r="B41" s="87">
        <v>51</v>
      </c>
      <c r="C41" s="26">
        <v>2793</v>
      </c>
      <c r="D41" s="68"/>
      <c r="E41" s="22"/>
      <c r="F41" s="68">
        <v>51</v>
      </c>
      <c r="G41" s="22">
        <v>2793</v>
      </c>
      <c r="H41" s="69">
        <v>228.046544933763</v>
      </c>
      <c r="I41" s="69"/>
      <c r="J41" s="68">
        <v>524</v>
      </c>
      <c r="K41" s="22">
        <v>28725.2</v>
      </c>
      <c r="L41" s="69">
        <v>225.39647452411126</v>
      </c>
    </row>
    <row r="42" spans="1:12" ht="15" customHeight="1">
      <c r="A42" s="5" t="s">
        <v>80</v>
      </c>
      <c r="B42" s="87">
        <v>40</v>
      </c>
      <c r="C42" s="26">
        <v>2194</v>
      </c>
      <c r="D42" s="68"/>
      <c r="E42" s="22"/>
      <c r="F42" s="68">
        <v>40</v>
      </c>
      <c r="G42" s="22">
        <v>2194</v>
      </c>
      <c r="H42" s="69">
        <v>162</v>
      </c>
      <c r="I42" s="69"/>
      <c r="J42" s="68">
        <v>275</v>
      </c>
      <c r="K42" s="22">
        <v>15066</v>
      </c>
      <c r="L42" s="69">
        <v>178.3649761051374</v>
      </c>
    </row>
    <row r="43" spans="1:12" ht="15" customHeight="1">
      <c r="A43" s="5" t="s">
        <v>56</v>
      </c>
      <c r="B43" s="87">
        <v>30</v>
      </c>
      <c r="C43" s="26">
        <v>1646.5</v>
      </c>
      <c r="D43" s="68">
        <v>55</v>
      </c>
      <c r="E43" s="22">
        <v>3018.9</v>
      </c>
      <c r="F43" s="68">
        <v>85</v>
      </c>
      <c r="G43" s="22">
        <v>4665.4</v>
      </c>
      <c r="H43" s="69">
        <v>194.35583229733786</v>
      </c>
      <c r="I43" s="69"/>
      <c r="J43" s="68">
        <v>490</v>
      </c>
      <c r="K43" s="22">
        <v>26877.199999999997</v>
      </c>
      <c r="L43" s="69">
        <v>200.80608106499193</v>
      </c>
    </row>
    <row r="44" spans="1:12" ht="15" customHeight="1">
      <c r="A44" s="5" t="s">
        <v>57</v>
      </c>
      <c r="B44" s="87">
        <v>270</v>
      </c>
      <c r="C44" s="26">
        <v>14814</v>
      </c>
      <c r="D44" s="68"/>
      <c r="E44" s="22"/>
      <c r="F44" s="68">
        <v>270</v>
      </c>
      <c r="G44" s="22">
        <v>14814</v>
      </c>
      <c r="H44" s="69">
        <v>200.705616308897</v>
      </c>
      <c r="I44" s="69"/>
      <c r="J44" s="68">
        <v>2710</v>
      </c>
      <c r="K44" s="22">
        <v>148637</v>
      </c>
      <c r="L44" s="69">
        <v>198.5032911051757</v>
      </c>
    </row>
    <row r="45" spans="1:12" ht="15" customHeight="1">
      <c r="A45" s="5" t="s">
        <v>106</v>
      </c>
      <c r="B45" s="87">
        <v>43</v>
      </c>
      <c r="C45" s="26">
        <v>2359</v>
      </c>
      <c r="D45" s="68"/>
      <c r="E45" s="22"/>
      <c r="F45" s="68">
        <v>43</v>
      </c>
      <c r="G45" s="22">
        <v>2359</v>
      </c>
      <c r="H45" s="69">
        <v>321.0252225519288</v>
      </c>
      <c r="I45" s="69"/>
      <c r="J45" s="68">
        <v>94</v>
      </c>
      <c r="K45" s="22">
        <v>5153.5</v>
      </c>
      <c r="L45" s="69">
        <v>269.4921034248569</v>
      </c>
    </row>
    <row r="46" spans="1:12" ht="15" customHeight="1">
      <c r="A46" s="5" t="s">
        <v>97</v>
      </c>
      <c r="B46" s="87"/>
      <c r="C46" s="26"/>
      <c r="D46" s="68"/>
      <c r="E46" s="22"/>
      <c r="F46" s="68">
        <v>0</v>
      </c>
      <c r="G46" s="22">
        <v>0</v>
      </c>
      <c r="H46" s="69"/>
      <c r="I46" s="69"/>
      <c r="J46" s="68">
        <v>527</v>
      </c>
      <c r="K46" s="22">
        <v>28831.5</v>
      </c>
      <c r="L46" s="69">
        <v>226.48153616703954</v>
      </c>
    </row>
    <row r="47" spans="1:12" ht="15" customHeight="1">
      <c r="A47" s="5" t="s">
        <v>124</v>
      </c>
      <c r="B47" s="87"/>
      <c r="C47" s="26"/>
      <c r="D47" s="68"/>
      <c r="E47" s="22"/>
      <c r="F47" s="68">
        <v>0</v>
      </c>
      <c r="G47" s="22">
        <v>0</v>
      </c>
      <c r="H47" s="69"/>
      <c r="I47" s="69"/>
      <c r="J47" s="68">
        <v>62</v>
      </c>
      <c r="K47" s="22">
        <v>3401</v>
      </c>
      <c r="L47" s="69">
        <v>239.68318141723023</v>
      </c>
    </row>
    <row r="48" spans="1:12" ht="15" customHeight="1">
      <c r="A48" s="5" t="s">
        <v>126</v>
      </c>
      <c r="B48" s="87"/>
      <c r="C48" s="26"/>
      <c r="D48" s="68"/>
      <c r="E48" s="22"/>
      <c r="F48" s="68">
        <v>0</v>
      </c>
      <c r="G48" s="22">
        <v>0</v>
      </c>
      <c r="H48" s="69"/>
      <c r="I48" s="69"/>
      <c r="J48" s="68">
        <v>60</v>
      </c>
      <c r="K48" s="22">
        <v>3291</v>
      </c>
      <c r="L48" s="69">
        <v>198.33</v>
      </c>
    </row>
    <row r="49" spans="1:12" ht="15" customHeight="1">
      <c r="A49" s="5" t="s">
        <v>119</v>
      </c>
      <c r="B49" s="87"/>
      <c r="C49" s="26"/>
      <c r="D49" s="68"/>
      <c r="E49" s="22"/>
      <c r="F49" s="68">
        <v>0</v>
      </c>
      <c r="G49" s="22">
        <v>0</v>
      </c>
      <c r="H49" s="69"/>
      <c r="I49" s="69"/>
      <c r="J49" s="68">
        <v>70</v>
      </c>
      <c r="K49" s="22">
        <v>3832</v>
      </c>
      <c r="L49" s="69">
        <v>206.53705636743214</v>
      </c>
    </row>
    <row r="50" spans="1:12" ht="15" customHeight="1">
      <c r="A50" s="5" t="s">
        <v>122</v>
      </c>
      <c r="B50" s="87"/>
      <c r="C50" s="26"/>
      <c r="D50" s="68"/>
      <c r="E50" s="22"/>
      <c r="F50" s="68">
        <v>0</v>
      </c>
      <c r="G50" s="22">
        <v>0</v>
      </c>
      <c r="H50" s="69"/>
      <c r="I50" s="69"/>
      <c r="J50" s="68">
        <v>598</v>
      </c>
      <c r="K50" s="22">
        <v>32769.6</v>
      </c>
      <c r="L50" s="69">
        <v>204.63181216737462</v>
      </c>
    </row>
    <row r="51" spans="1:12" ht="15" customHeight="1">
      <c r="A51" s="5" t="s">
        <v>50</v>
      </c>
      <c r="B51" s="87"/>
      <c r="C51" s="26"/>
      <c r="D51" s="68"/>
      <c r="E51" s="22"/>
      <c r="F51" s="68">
        <v>0</v>
      </c>
      <c r="G51" s="22">
        <v>0</v>
      </c>
      <c r="H51" s="69"/>
      <c r="I51" s="69"/>
      <c r="J51" s="68">
        <v>724</v>
      </c>
      <c r="K51" s="22">
        <v>39700</v>
      </c>
      <c r="L51" s="69">
        <v>255.44563929471036</v>
      </c>
    </row>
    <row r="52" spans="1:12" ht="15" customHeight="1">
      <c r="A52" s="5" t="s">
        <v>118</v>
      </c>
      <c r="B52" s="87"/>
      <c r="C52" s="26"/>
      <c r="D52" s="25"/>
      <c r="E52" s="22"/>
      <c r="F52" s="68">
        <v>0</v>
      </c>
      <c r="G52" s="22">
        <v>0</v>
      </c>
      <c r="H52" s="69"/>
      <c r="I52" s="69"/>
      <c r="J52" s="68">
        <v>5</v>
      </c>
      <c r="K52" s="22">
        <v>249.2</v>
      </c>
      <c r="L52" s="69">
        <v>248</v>
      </c>
    </row>
    <row r="53" spans="1:12" ht="15" customHeight="1">
      <c r="A53" s="5" t="s">
        <v>88</v>
      </c>
      <c r="B53" s="87"/>
      <c r="C53" s="26"/>
      <c r="D53" s="25"/>
      <c r="E53" s="22"/>
      <c r="F53" s="68">
        <v>0</v>
      </c>
      <c r="G53" s="22">
        <v>0</v>
      </c>
      <c r="H53" s="69"/>
      <c r="I53" s="69"/>
      <c r="J53" s="68">
        <v>30</v>
      </c>
      <c r="K53" s="22">
        <v>1644</v>
      </c>
      <c r="L53" s="69">
        <v>246.37652068126522</v>
      </c>
    </row>
    <row r="54" spans="1:12" ht="15" customHeight="1">
      <c r="A54" s="5" t="s">
        <v>58</v>
      </c>
      <c r="B54" s="87"/>
      <c r="C54" s="26"/>
      <c r="D54" s="25"/>
      <c r="E54" s="22"/>
      <c r="F54" s="68">
        <v>0</v>
      </c>
      <c r="G54" s="22">
        <v>0</v>
      </c>
      <c r="H54" s="69"/>
      <c r="I54" s="69"/>
      <c r="J54" s="68">
        <v>331</v>
      </c>
      <c r="K54" s="22">
        <v>18155.5</v>
      </c>
      <c r="L54" s="69">
        <v>210.37</v>
      </c>
    </row>
    <row r="55" spans="1:12" ht="15" customHeight="1">
      <c r="A55" s="5" t="s">
        <v>98</v>
      </c>
      <c r="B55" s="87"/>
      <c r="C55" s="26"/>
      <c r="D55" s="68"/>
      <c r="E55" s="22"/>
      <c r="F55" s="68">
        <v>0</v>
      </c>
      <c r="G55" s="22">
        <v>0</v>
      </c>
      <c r="H55" s="69"/>
      <c r="I55" s="69"/>
      <c r="J55" s="68">
        <v>27</v>
      </c>
      <c r="K55" s="22">
        <v>1482</v>
      </c>
      <c r="L55" s="69">
        <v>286.56</v>
      </c>
    </row>
    <row r="56" spans="1:12" ht="15" customHeight="1">
      <c r="A56" s="5" t="s">
        <v>102</v>
      </c>
      <c r="B56" s="87"/>
      <c r="C56" s="26"/>
      <c r="D56" s="68"/>
      <c r="E56" s="22"/>
      <c r="F56" s="68">
        <v>0</v>
      </c>
      <c r="G56" s="22">
        <v>0</v>
      </c>
      <c r="H56" s="69"/>
      <c r="I56" s="69"/>
      <c r="J56" s="68">
        <v>20</v>
      </c>
      <c r="K56" s="22">
        <v>1097</v>
      </c>
      <c r="L56" s="69">
        <v>238.5</v>
      </c>
    </row>
    <row r="57" spans="1:12" ht="15" customHeight="1">
      <c r="A57" s="5" t="s">
        <v>59</v>
      </c>
      <c r="B57" s="87"/>
      <c r="C57" s="26"/>
      <c r="D57" s="25"/>
      <c r="E57" s="22"/>
      <c r="F57" s="68">
        <v>0</v>
      </c>
      <c r="G57" s="22">
        <v>0</v>
      </c>
      <c r="H57" s="69"/>
      <c r="I57" s="69"/>
      <c r="J57" s="68">
        <v>135</v>
      </c>
      <c r="K57" s="22">
        <v>7384.5</v>
      </c>
      <c r="L57" s="69">
        <v>203.48</v>
      </c>
    </row>
    <row r="58" spans="1:12" ht="15" customHeight="1">
      <c r="A58" s="5" t="s">
        <v>108</v>
      </c>
      <c r="B58" s="87"/>
      <c r="C58" s="26"/>
      <c r="D58" s="25"/>
      <c r="E58" s="22"/>
      <c r="F58" s="68">
        <v>0</v>
      </c>
      <c r="G58" s="22">
        <v>0</v>
      </c>
      <c r="H58" s="69"/>
      <c r="I58" s="69"/>
      <c r="J58" s="68">
        <v>20</v>
      </c>
      <c r="K58" s="22">
        <v>1095.5</v>
      </c>
      <c r="L58" s="69">
        <v>196.99</v>
      </c>
    </row>
    <row r="59" spans="1:12" ht="15" customHeight="1">
      <c r="A59" s="5" t="s">
        <v>127</v>
      </c>
      <c r="B59" s="87"/>
      <c r="C59" s="26"/>
      <c r="D59" s="68"/>
      <c r="E59" s="22"/>
      <c r="F59" s="68">
        <v>0</v>
      </c>
      <c r="G59" s="22">
        <v>0</v>
      </c>
      <c r="H59" s="69"/>
      <c r="I59" s="69"/>
      <c r="J59" s="68">
        <v>10</v>
      </c>
      <c r="K59" s="22">
        <v>547</v>
      </c>
      <c r="L59" s="69">
        <v>197</v>
      </c>
    </row>
    <row r="60" spans="1:12" ht="15" customHeight="1">
      <c r="A60" s="5" t="s">
        <v>109</v>
      </c>
      <c r="B60" s="87"/>
      <c r="C60" s="26"/>
      <c r="D60" s="68"/>
      <c r="E60" s="22"/>
      <c r="F60" s="68">
        <v>0</v>
      </c>
      <c r="G60" s="22">
        <v>0</v>
      </c>
      <c r="H60" s="69"/>
      <c r="I60" s="69"/>
      <c r="J60" s="68">
        <v>20</v>
      </c>
      <c r="K60" s="22">
        <v>1095.5</v>
      </c>
      <c r="L60" s="69">
        <v>187.5</v>
      </c>
    </row>
    <row r="61" spans="1:12" ht="15" customHeight="1">
      <c r="A61" s="135" t="s">
        <v>99</v>
      </c>
      <c r="B61" s="136"/>
      <c r="C61" s="137"/>
      <c r="D61" s="136"/>
      <c r="E61" s="137"/>
      <c r="F61" s="136">
        <v>0</v>
      </c>
      <c r="G61" s="137">
        <v>0</v>
      </c>
      <c r="H61" s="138"/>
      <c r="I61" s="135"/>
      <c r="J61" s="136">
        <v>52</v>
      </c>
      <c r="K61" s="137">
        <v>2852.5</v>
      </c>
      <c r="L61" s="138">
        <v>312.76604732690623</v>
      </c>
    </row>
    <row r="62" spans="1:12" ht="15" customHeight="1">
      <c r="A62" s="135" t="s">
        <v>130</v>
      </c>
      <c r="B62" s="136"/>
      <c r="C62" s="137"/>
      <c r="D62" s="136"/>
      <c r="E62" s="137"/>
      <c r="F62" s="136">
        <v>0</v>
      </c>
      <c r="G62" s="137">
        <v>0</v>
      </c>
      <c r="H62" s="138"/>
      <c r="I62" s="135"/>
      <c r="J62" s="136">
        <v>10</v>
      </c>
      <c r="K62" s="137">
        <v>549.2</v>
      </c>
      <c r="L62" s="138">
        <v>189</v>
      </c>
    </row>
    <row r="63" spans="1:12" ht="15" customHeight="1">
      <c r="A63" s="135" t="s">
        <v>60</v>
      </c>
      <c r="B63" s="136"/>
      <c r="C63" s="137"/>
      <c r="D63" s="136"/>
      <c r="E63" s="137"/>
      <c r="F63" s="136">
        <v>0</v>
      </c>
      <c r="G63" s="137">
        <v>0</v>
      </c>
      <c r="H63" s="138"/>
      <c r="I63" s="135"/>
      <c r="J63" s="136">
        <v>295</v>
      </c>
      <c r="K63" s="137">
        <v>16143.5</v>
      </c>
      <c r="L63" s="138">
        <v>231.3331681481711</v>
      </c>
    </row>
    <row r="64" spans="1:12" ht="15" customHeight="1">
      <c r="A64" s="135" t="s">
        <v>61</v>
      </c>
      <c r="B64" s="136"/>
      <c r="C64" s="137"/>
      <c r="D64" s="136"/>
      <c r="E64" s="137"/>
      <c r="F64" s="136">
        <v>0</v>
      </c>
      <c r="G64" s="137">
        <v>0</v>
      </c>
      <c r="H64" s="138"/>
      <c r="I64" s="135"/>
      <c r="J64" s="136">
        <v>607</v>
      </c>
      <c r="K64" s="137">
        <v>33264.8</v>
      </c>
      <c r="L64" s="138">
        <v>210.52642039032247</v>
      </c>
    </row>
    <row r="65" spans="1:12" ht="15" customHeight="1">
      <c r="A65" s="135" t="s">
        <v>103</v>
      </c>
      <c r="B65" s="136"/>
      <c r="C65" s="137"/>
      <c r="D65" s="136"/>
      <c r="E65" s="137"/>
      <c r="F65" s="136">
        <v>0</v>
      </c>
      <c r="G65" s="137">
        <v>0</v>
      </c>
      <c r="H65" s="138"/>
      <c r="I65" s="135"/>
      <c r="J65" s="136">
        <v>22</v>
      </c>
      <c r="K65" s="137">
        <v>1205</v>
      </c>
      <c r="L65" s="138">
        <v>209.72</v>
      </c>
    </row>
    <row r="66" spans="1:12" ht="15" customHeight="1">
      <c r="A66" s="135" t="s">
        <v>85</v>
      </c>
      <c r="B66" s="136"/>
      <c r="C66" s="137"/>
      <c r="D66" s="136"/>
      <c r="E66" s="137"/>
      <c r="F66" s="136">
        <v>0</v>
      </c>
      <c r="G66" s="137">
        <v>0</v>
      </c>
      <c r="H66" s="138"/>
      <c r="I66" s="135"/>
      <c r="J66" s="136">
        <v>70</v>
      </c>
      <c r="K66" s="137">
        <v>3839.5</v>
      </c>
      <c r="L66" s="138">
        <v>244</v>
      </c>
    </row>
    <row r="67" spans="1:12" ht="15" customHeight="1">
      <c r="A67" s="135" t="s">
        <v>112</v>
      </c>
      <c r="B67" s="136"/>
      <c r="C67" s="137"/>
      <c r="D67" s="136"/>
      <c r="E67" s="137"/>
      <c r="F67" s="136">
        <v>0</v>
      </c>
      <c r="G67" s="137">
        <v>0</v>
      </c>
      <c r="H67" s="138"/>
      <c r="I67" s="135"/>
      <c r="J67" s="136">
        <v>20</v>
      </c>
      <c r="K67" s="137">
        <v>1098.5</v>
      </c>
      <c r="L67" s="138">
        <v>269.28</v>
      </c>
    </row>
    <row r="68" spans="1:12" ht="15" customHeight="1">
      <c r="A68" s="135" t="s">
        <v>104</v>
      </c>
      <c r="B68" s="136"/>
      <c r="C68" s="137"/>
      <c r="D68" s="136"/>
      <c r="E68" s="137"/>
      <c r="F68" s="136">
        <v>0</v>
      </c>
      <c r="G68" s="137">
        <v>0</v>
      </c>
      <c r="H68" s="138"/>
      <c r="I68" s="135"/>
      <c r="J68" s="136">
        <v>355</v>
      </c>
      <c r="K68" s="137">
        <v>19367.7</v>
      </c>
      <c r="L68" s="138">
        <v>175.57193574869498</v>
      </c>
    </row>
    <row r="69" spans="1:12" ht="15" customHeight="1">
      <c r="A69" s="135" t="s">
        <v>72</v>
      </c>
      <c r="B69" s="136"/>
      <c r="C69" s="137"/>
      <c r="D69" s="136"/>
      <c r="E69" s="137"/>
      <c r="F69" s="136">
        <v>0</v>
      </c>
      <c r="G69" s="137">
        <v>0</v>
      </c>
      <c r="H69" s="138"/>
      <c r="I69" s="135"/>
      <c r="J69" s="136">
        <v>110</v>
      </c>
      <c r="K69" s="137">
        <v>6036.5</v>
      </c>
      <c r="L69" s="138">
        <v>208.9</v>
      </c>
    </row>
    <row r="70" spans="1:12" ht="15" customHeight="1">
      <c r="A70" s="135" t="s">
        <v>86</v>
      </c>
      <c r="B70" s="136"/>
      <c r="C70" s="137"/>
      <c r="D70" s="136"/>
      <c r="E70" s="137"/>
      <c r="F70" s="136">
        <v>0</v>
      </c>
      <c r="G70" s="137">
        <v>0</v>
      </c>
      <c r="H70" s="138"/>
      <c r="I70" s="135"/>
      <c r="J70" s="136">
        <v>695</v>
      </c>
      <c r="K70" s="137">
        <v>38085.8</v>
      </c>
      <c r="L70" s="138">
        <v>227.07818549170557</v>
      </c>
    </row>
    <row r="71" spans="1:12" ht="15" customHeight="1">
      <c r="A71" s="135" t="s">
        <v>100</v>
      </c>
      <c r="B71" s="136"/>
      <c r="C71" s="137"/>
      <c r="D71" s="136"/>
      <c r="E71" s="137"/>
      <c r="F71" s="136">
        <v>0</v>
      </c>
      <c r="G71" s="137">
        <v>0</v>
      </c>
      <c r="H71" s="138"/>
      <c r="I71" s="135"/>
      <c r="J71" s="136">
        <v>760</v>
      </c>
      <c r="K71" s="137">
        <v>41639.8</v>
      </c>
      <c r="L71" s="138">
        <v>184.63981498470213</v>
      </c>
    </row>
    <row r="72" spans="1:12" ht="15" customHeight="1">
      <c r="A72" t="s">
        <v>123</v>
      </c>
      <c r="F72" s="33">
        <v>0</v>
      </c>
      <c r="G72" s="32">
        <v>0</v>
      </c>
      <c r="J72" s="33">
        <v>20</v>
      </c>
      <c r="K72" s="32">
        <v>1091.2</v>
      </c>
      <c r="L72" s="31">
        <v>162.5</v>
      </c>
    </row>
    <row r="73" spans="1:12" ht="15" customHeight="1">
      <c r="A73" t="s">
        <v>73</v>
      </c>
      <c r="F73" s="33">
        <v>0</v>
      </c>
      <c r="G73" s="32">
        <v>0</v>
      </c>
      <c r="J73" s="33">
        <v>151</v>
      </c>
      <c r="K73" s="32">
        <v>8283</v>
      </c>
      <c r="L73" s="31">
        <v>215.5851696245322</v>
      </c>
    </row>
    <row r="74" spans="1:12" ht="15" customHeight="1">
      <c r="A74" t="s">
        <v>132</v>
      </c>
      <c r="F74" s="33">
        <v>0</v>
      </c>
      <c r="G74" s="32">
        <v>0</v>
      </c>
      <c r="J74" s="33">
        <v>10</v>
      </c>
      <c r="K74" s="32">
        <v>549.2</v>
      </c>
      <c r="L74" s="31">
        <v>179.99999999999997</v>
      </c>
    </row>
    <row r="75" spans="1:12" ht="15" customHeight="1">
      <c r="A75" t="s">
        <v>113</v>
      </c>
      <c r="F75" s="33">
        <v>0</v>
      </c>
      <c r="G75" s="32">
        <v>0</v>
      </c>
      <c r="J75" s="33">
        <v>20</v>
      </c>
      <c r="K75" s="32">
        <v>1094</v>
      </c>
      <c r="L75" s="31">
        <v>184.49</v>
      </c>
    </row>
    <row r="76" spans="1:12" ht="15" customHeight="1">
      <c r="A76" t="s">
        <v>53</v>
      </c>
      <c r="F76" s="33">
        <v>0</v>
      </c>
      <c r="G76" s="32">
        <v>0</v>
      </c>
      <c r="J76" s="33">
        <v>505</v>
      </c>
      <c r="K76" s="32">
        <v>27694</v>
      </c>
      <c r="L76" s="31">
        <v>279.96523073589947</v>
      </c>
    </row>
    <row r="77" spans="1:12" ht="15" customHeight="1">
      <c r="A77" t="s">
        <v>54</v>
      </c>
      <c r="F77" s="33">
        <v>0</v>
      </c>
      <c r="G77" s="32">
        <v>0</v>
      </c>
      <c r="J77" s="33">
        <v>370</v>
      </c>
      <c r="K77" s="32">
        <v>20300.9</v>
      </c>
      <c r="L77" s="31">
        <v>200.45</v>
      </c>
    </row>
    <row r="78" spans="1:12" ht="15" customHeight="1">
      <c r="A78" t="s">
        <v>101</v>
      </c>
      <c r="F78" s="33">
        <v>0</v>
      </c>
      <c r="G78" s="32">
        <v>0</v>
      </c>
      <c r="J78" s="33">
        <v>140</v>
      </c>
      <c r="K78" s="32">
        <v>7650.2</v>
      </c>
      <c r="L78" s="31">
        <v>194.31229039763664</v>
      </c>
    </row>
    <row r="79" spans="1:12" ht="15" customHeight="1">
      <c r="A79" t="s">
        <v>114</v>
      </c>
      <c r="F79" s="33">
        <v>0</v>
      </c>
      <c r="G79" s="32">
        <v>0</v>
      </c>
      <c r="J79" s="33">
        <v>10</v>
      </c>
      <c r="K79" s="32">
        <v>548.5</v>
      </c>
      <c r="L79" s="31">
        <v>286</v>
      </c>
    </row>
    <row r="80" spans="1:12" ht="15" customHeight="1">
      <c r="A80" t="s">
        <v>129</v>
      </c>
      <c r="F80" s="33">
        <v>0</v>
      </c>
      <c r="G80" s="32">
        <v>0</v>
      </c>
      <c r="J80" s="33">
        <v>13</v>
      </c>
      <c r="K80" s="32">
        <v>713.7</v>
      </c>
      <c r="L80" s="31">
        <v>238.7221521647751</v>
      </c>
    </row>
    <row r="81" spans="1:12" ht="15" customHeight="1">
      <c r="A81" t="s">
        <v>120</v>
      </c>
      <c r="F81" s="33">
        <v>0</v>
      </c>
      <c r="G81" s="32">
        <v>0</v>
      </c>
      <c r="J81" s="33">
        <v>270</v>
      </c>
      <c r="K81" s="32">
        <v>14825.1</v>
      </c>
      <c r="L81" s="31">
        <v>196.37498060721342</v>
      </c>
    </row>
    <row r="82" spans="1:12" ht="15" customHeight="1">
      <c r="A82" t="s">
        <v>65</v>
      </c>
      <c r="F82" s="33">
        <v>0</v>
      </c>
      <c r="G82" s="32">
        <v>0</v>
      </c>
      <c r="J82" s="33">
        <v>90</v>
      </c>
      <c r="K82" s="32">
        <v>4932</v>
      </c>
      <c r="L82" s="31">
        <v>217.47</v>
      </c>
    </row>
    <row r="83" spans="1:12" ht="15" customHeight="1">
      <c r="A83" t="s">
        <v>67</v>
      </c>
      <c r="F83" s="33">
        <v>0</v>
      </c>
      <c r="G83" s="32">
        <v>0</v>
      </c>
      <c r="J83" s="33">
        <v>447</v>
      </c>
      <c r="K83" s="32">
        <v>24525.6</v>
      </c>
      <c r="L83" s="31">
        <v>207.62452947124638</v>
      </c>
    </row>
    <row r="84" spans="1:12" ht="15" customHeight="1">
      <c r="A84" t="s">
        <v>94</v>
      </c>
      <c r="F84" s="33">
        <v>0</v>
      </c>
      <c r="G84" s="32">
        <v>0</v>
      </c>
      <c r="J84" s="33">
        <v>70</v>
      </c>
      <c r="K84" s="32">
        <v>3837.5</v>
      </c>
      <c r="L84" s="31">
        <v>258.15</v>
      </c>
    </row>
    <row r="85" spans="1:12" ht="15" customHeight="1">
      <c r="A85" t="s">
        <v>84</v>
      </c>
      <c r="F85" s="33">
        <v>0</v>
      </c>
      <c r="G85" s="32">
        <v>0</v>
      </c>
      <c r="J85" s="33">
        <v>168</v>
      </c>
      <c r="K85" s="32">
        <v>9187.5</v>
      </c>
      <c r="L85" s="31">
        <v>233.6268299319728</v>
      </c>
    </row>
    <row r="86" spans="1:12" ht="15" customHeight="1">
      <c r="A86" t="s">
        <v>125</v>
      </c>
      <c r="F86" s="33">
        <v>0</v>
      </c>
      <c r="G86" s="32">
        <v>0</v>
      </c>
      <c r="J86" s="33">
        <v>270</v>
      </c>
      <c r="K86" s="32">
        <v>14815.5</v>
      </c>
      <c r="L86" s="31">
        <v>190.52</v>
      </c>
    </row>
    <row r="87" spans="1:12" ht="15" customHeight="1">
      <c r="A87" t="s">
        <v>115</v>
      </c>
      <c r="F87" s="33">
        <v>0</v>
      </c>
      <c r="G87" s="32">
        <v>0</v>
      </c>
      <c r="J87" s="33">
        <v>10</v>
      </c>
      <c r="K87" s="32">
        <v>548.5</v>
      </c>
      <c r="L87" s="31">
        <v>313</v>
      </c>
    </row>
    <row r="88" spans="1:12" ht="15" customHeight="1">
      <c r="A88" t="s">
        <v>121</v>
      </c>
      <c r="F88" s="33">
        <v>0</v>
      </c>
      <c r="G88" s="32">
        <v>0</v>
      </c>
      <c r="J88" s="33">
        <v>100</v>
      </c>
      <c r="K88" s="32">
        <v>5481.8</v>
      </c>
      <c r="L88" s="31">
        <v>186.98</v>
      </c>
    </row>
    <row r="89" spans="1:12" ht="15" customHeight="1">
      <c r="A89" t="s">
        <v>81</v>
      </c>
      <c r="F89" s="33">
        <v>0</v>
      </c>
      <c r="G89" s="32">
        <v>0</v>
      </c>
      <c r="J89" s="33">
        <v>30</v>
      </c>
      <c r="K89" s="32">
        <v>1645.5</v>
      </c>
      <c r="L89" s="31">
        <v>342.67</v>
      </c>
    </row>
    <row r="90" spans="1:12" ht="15" customHeight="1">
      <c r="A90" t="s">
        <v>13</v>
      </c>
      <c r="B90" s="33">
        <v>2177</v>
      </c>
      <c r="C90" s="32">
        <v>119350.5</v>
      </c>
      <c r="D90" s="33">
        <v>325</v>
      </c>
      <c r="E90" s="32">
        <v>17788.9</v>
      </c>
      <c r="F90" s="33">
        <v>2502</v>
      </c>
      <c r="G90" s="32">
        <v>137139.39999999997</v>
      </c>
      <c r="H90" s="31">
        <v>203.69545221869137</v>
      </c>
      <c r="J90" s="33">
        <v>34799</v>
      </c>
      <c r="K90" s="32">
        <v>1907780.2</v>
      </c>
      <c r="L90" s="31">
        <v>206.6691843441923</v>
      </c>
    </row>
    <row r="91" ht="15" customHeight="1">
      <c r="A91" t="s">
        <v>143</v>
      </c>
    </row>
    <row r="92" ht="15" customHeight="1">
      <c r="A92" t="s">
        <v>76</v>
      </c>
    </row>
    <row r="93" spans="1:9" ht="15" customHeight="1">
      <c r="A93" t="s">
        <v>68</v>
      </c>
      <c r="I93" t="s">
        <v>70</v>
      </c>
    </row>
    <row r="94" spans="1:8" ht="15" customHeight="1">
      <c r="A94" t="s">
        <v>69</v>
      </c>
      <c r="H94" s="31" t="s">
        <v>71</v>
      </c>
    </row>
    <row r="95" ht="15" customHeight="1">
      <c r="A95" t="s">
        <v>24</v>
      </c>
    </row>
    <row r="96" ht="15" customHeight="1">
      <c r="A96" t="s">
        <v>25</v>
      </c>
    </row>
  </sheetData>
  <sheetProtection/>
  <printOptions/>
  <pageMargins left="0.45" right="0.45" top="0.98" bottom="0.5" header="0.3" footer="0.3"/>
  <pageSetup orientation="portrait" paperSize="5" scale="75" r:id="rId1"/>
  <headerFooter>
    <oddHeader>&amp;RProduce Brokers Limit ed
1349/A, North Agrabad, D.T. Road, Askarabad (1st Floor),
Chittagong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pro</cp:lastModifiedBy>
  <cp:lastPrinted>2019-08-05T08:12:55Z</cp:lastPrinted>
  <dcterms:created xsi:type="dcterms:W3CDTF">2017-09-24T04:46:07Z</dcterms:created>
  <dcterms:modified xsi:type="dcterms:W3CDTF">2019-08-25T06:41:17Z</dcterms:modified>
  <cp:category/>
  <cp:version/>
  <cp:contentType/>
  <cp:contentStatus/>
</cp:coreProperties>
</file>