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10" sheetId="1" r:id="rId1"/>
    <sheet name="auction avg" sheetId="2" r:id="rId2"/>
    <sheet name="buyers purchase sale 10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<sst xmlns="http://schemas.openxmlformats.org/spreadsheetml/2006/main" count="172" uniqueCount="135">
  <si>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</si>
  <si>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</si>
  <si>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</si>
  <si>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</si>
  <si>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</si>
  <si>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</si>
  <si>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</si>
  <si>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</si>
  <si>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</si>
  <si>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</si>
  <si>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</si>
  <si>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</si>
  <si>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</si>
  <si>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</si>
  <si>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</si>
  <si>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</si>
  <si>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</si>
  <si>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</si>
  <si>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</si>
  <si>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</si>
  <si>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</si>
  <si>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</si>
  <si>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</si>
  <si>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</si>
  <si>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</si>
  <si>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</si>
  <si>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</si>
  <si>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</si>
  <si>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</si>
  <si>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</si>
  <si>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</si>
  <si>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</si>
  <si>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</si>
  <si>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</si>
  <si>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</si>
  <si>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</si>
  <si>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</si>
  <si>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</si>
  <si>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</si>
  <si>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</si>
  <si>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</si>
  <si>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</si>
  <si>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</si>
  <si>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</si>
  <si>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</si>
  <si>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</si>
  <si>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</si>
  <si>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</si>
  <si>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</si>
  <si>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</si>
  <si>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</si>
  <si>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</si>
  <si>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</si>
  <si>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</si>
  <si>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</si>
  <si>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</si>
  <si>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</si>
  <si>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</si>
  <si>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</si>
  <si>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</si>
  <si>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</si>
  <si>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</si>
  <si>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</si>
  <si>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</si>
  <si>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</si>
  <si>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</si>
  <si>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</si>
  <si>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</si>
  <si>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</si>
  <si>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</si>
  <si>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</si>
  <si>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</si>
  <si>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</si>
  <si>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</si>
  <si>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</si>
  <si>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</si>
  <si>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</si>
  <si>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</si>
  <si>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</si>
  <si>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</si>
  <si>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</si>
  <si>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</si>
  <si>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</si>
  <si>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</si>
  <si>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</si>
  <si>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</si>
  <si>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</si>
  <si>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</si>
  <si>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</si>
  <si>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</si>
  <si>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</si>
  <si>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</si>
  <si>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Nil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</si>
  <si>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</si>
  <si>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</si>
  <si>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</si>
  <si>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</si>
  <si>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</si>
  <si>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</si>
  <si>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</si>
  <si>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</si>
  <si>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</si>
  <si>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</si>
  <si>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</si>
  <si>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</si>
  <si>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</si>
  <si>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</si>
  <si>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</si>
  <si>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</si>
  <si>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</si>
  <si>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</si>
  <si>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</si>
  <si>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</si>
  <si>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</si>
  <si>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</si>
  <si>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</si>
  <si>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</si>
  <si>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</si>
  <si>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</si>
  <si>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</si>
  <si>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</si>
  <si>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</si>
  <si>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</si>
  <si>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</si>
  <si>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 xml:space="preserve">         Date : 14th July, 2019</t>
  </si>
  <si>
    <t>Date: 14/7/2019</t>
  </si>
  <si>
    <t>Auction Average of Sale No. 10 held on 9th July, 2019</t>
  </si>
  <si>
    <t>Ref: PBL/114/10/2019</t>
  </si>
  <si>
    <t>Date : 147/07/2019</t>
  </si>
  <si>
    <t>Buyers Purchase Statement of Sale No. 10 (2019-2020) Season held on 9th July, 2019</t>
  </si>
  <si>
    <t>SALE NO. 10</t>
  </si>
  <si>
    <t>UPTO DATE SALE NO. 10</t>
  </si>
  <si>
    <t>Ahmed Tea House, Sreemangal</t>
  </si>
  <si>
    <t>Super Oil Refinery Ltd.</t>
  </si>
  <si>
    <t>Ahmed Traders, Moulvibazar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</si>
</sst>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166" fontId="11" fillId="0" borderId="0" xfId="42" applyNumberFormat="1" applyFont="1" applyBorder="1" applyAlignment="1">
      <alignment horizontal="center"/>
    </xf>
    <xf numFmtId="10" fontId="11" fillId="0" borderId="0" xfId="57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" fontId="6" fillId="0" borderId="0" xfId="44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4" fontId="8" fillId="0" borderId="0" xfId="44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  <xf numFmtId="43" fontId="7" fillId="0" borderId="0" xfId="42" applyFont="1" applyAlignment="1">
      <alignment horizontal="right"/>
    </xf>
    <xf numFmtId="10" fontId="7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1097.7</v>
          </cell>
          <cell r="G4">
            <v>171.99872460599434</v>
          </cell>
          <cell r="K4">
            <v>18096.100000000002</v>
          </cell>
          <cell r="M4">
            <v>186.36360873337347</v>
          </cell>
        </row>
        <row r="5">
          <cell r="A5" t="str">
            <v>CLONAL</v>
          </cell>
          <cell r="E5">
            <v>822</v>
          </cell>
          <cell r="G5">
            <v>144.33333333333334</v>
          </cell>
          <cell r="K5">
            <v>3391.5</v>
          </cell>
          <cell r="M5">
            <v>170.06044523072387</v>
          </cell>
        </row>
        <row r="6">
          <cell r="A6" t="str">
            <v>DOLOI</v>
          </cell>
          <cell r="E6">
            <v>6312.2</v>
          </cell>
          <cell r="G6">
            <v>188.7037324546117</v>
          </cell>
          <cell r="K6">
            <v>90396.09999999999</v>
          </cell>
          <cell r="M6">
            <v>197.7025214583373</v>
          </cell>
        </row>
        <row r="7">
          <cell r="A7" t="str">
            <v>JUNGLEBARI</v>
          </cell>
          <cell r="E7">
            <v>2194</v>
          </cell>
          <cell r="G7">
            <v>198.5</v>
          </cell>
          <cell r="K7">
            <v>39873</v>
          </cell>
          <cell r="M7">
            <v>207.4400195621097</v>
          </cell>
        </row>
        <row r="8">
          <cell r="A8" t="str">
            <v>KAIYACHERRA DALU</v>
          </cell>
          <cell r="E8">
            <v>21010.5</v>
          </cell>
          <cell r="G8">
            <v>287.7321815282835</v>
          </cell>
          <cell r="K8">
            <v>160514</v>
          </cell>
          <cell r="M8">
            <v>295.9571003152373</v>
          </cell>
        </row>
        <row r="9">
          <cell r="A9" t="str">
            <v>KHADIM</v>
          </cell>
          <cell r="E9">
            <v>548.5</v>
          </cell>
          <cell r="G9">
            <v>175</v>
          </cell>
          <cell r="K9">
            <v>17514.4</v>
          </cell>
          <cell r="M9">
            <v>189.4562188827479</v>
          </cell>
        </row>
        <row r="10">
          <cell r="A10" t="str">
            <v>MADABPORE</v>
          </cell>
          <cell r="E10">
            <v>542.5</v>
          </cell>
          <cell r="G10">
            <v>156</v>
          </cell>
          <cell r="K10">
            <v>13149.1</v>
          </cell>
          <cell r="M10">
            <v>210.64928398141316</v>
          </cell>
        </row>
        <row r="11">
          <cell r="A11" t="str">
            <v>MADABPORE A/C BEJOYA</v>
          </cell>
          <cell r="K11">
            <v>10682</v>
          </cell>
          <cell r="M11">
            <v>185.59314735068338</v>
          </cell>
        </row>
        <row r="12">
          <cell r="A12" t="str">
            <v>MIRZAPORE</v>
          </cell>
          <cell r="E12">
            <v>21952</v>
          </cell>
          <cell r="G12">
            <v>194.64930302478135</v>
          </cell>
          <cell r="K12">
            <v>71353.5</v>
          </cell>
          <cell r="M12">
            <v>209.52490487502365</v>
          </cell>
        </row>
        <row r="13">
          <cell r="A13" t="str">
            <v>MALNICHERRA</v>
          </cell>
          <cell r="E13">
            <v>1098.5</v>
          </cell>
          <cell r="G13">
            <v>192</v>
          </cell>
          <cell r="K13">
            <v>156308.1</v>
          </cell>
          <cell r="M13">
            <v>204.85565623278637</v>
          </cell>
        </row>
        <row r="14">
          <cell r="A14" t="str">
            <v>PATRAKHOLA</v>
          </cell>
          <cell r="E14">
            <v>3275.7</v>
          </cell>
          <cell r="G14">
            <v>148.3429495985591</v>
          </cell>
          <cell r="K14">
            <v>37238.1</v>
          </cell>
          <cell r="M14">
            <v>165.74196857519584</v>
          </cell>
        </row>
        <row r="15">
          <cell r="A15" t="str">
            <v>PATRAKHOLA A/C KURMAH</v>
          </cell>
          <cell r="E15">
            <v>1094</v>
          </cell>
          <cell r="G15">
            <v>154.0383912248629</v>
          </cell>
          <cell r="K15">
            <v>13287.2</v>
          </cell>
          <cell r="M15">
            <v>170.607012764164</v>
          </cell>
        </row>
        <row r="16">
          <cell r="A16" t="str">
            <v>PATRAKHOLA A/C MADABPORE</v>
          </cell>
          <cell r="K16">
            <v>4237.5</v>
          </cell>
          <cell r="M16">
            <v>176.70225368731565</v>
          </cell>
        </row>
        <row r="17">
          <cell r="A17" t="str">
            <v>RAJNAGAR</v>
          </cell>
          <cell r="E17">
            <v>10973.6</v>
          </cell>
          <cell r="G17">
            <v>184.7779488955311</v>
          </cell>
          <cell r="K17">
            <v>156686.6</v>
          </cell>
          <cell r="M17">
            <v>198.35083025606528</v>
          </cell>
        </row>
        <row r="18">
          <cell r="A18" t="str">
            <v>SRIGOBINDPUR</v>
          </cell>
          <cell r="E18">
            <v>1092</v>
          </cell>
          <cell r="G18">
            <v>153</v>
          </cell>
          <cell r="K18">
            <v>30396.4</v>
          </cell>
          <cell r="M18">
            <v>214.35658170046452</v>
          </cell>
        </row>
        <row r="19">
          <cell r="A19" t="str">
            <v>SURMA</v>
          </cell>
          <cell r="E19">
            <v>18987.7</v>
          </cell>
          <cell r="G19">
            <v>195.5044581492229</v>
          </cell>
          <cell r="K19">
            <v>204553.80000000005</v>
          </cell>
          <cell r="M19">
            <v>211.1522513881433</v>
          </cell>
        </row>
        <row r="20">
          <cell r="A20" t="str">
            <v>TOTAL:</v>
          </cell>
          <cell r="E20">
            <v>91000.9</v>
          </cell>
          <cell r="G20">
            <v>211.04558306566202</v>
          </cell>
          <cell r="K20">
            <v>1027677.4000000001</v>
          </cell>
          <cell r="M20">
            <v>216.61751810441677</v>
          </cell>
        </row>
        <row r="24">
          <cell r="C24">
            <v>0</v>
          </cell>
          <cell r="D24">
            <v>0</v>
          </cell>
          <cell r="E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1</v>
          </cell>
          <cell r="D25">
            <v>1659</v>
          </cell>
          <cell r="E25">
            <v>91000.9</v>
          </cell>
          <cell r="G25">
            <v>211.04558306566202</v>
          </cell>
          <cell r="H25">
            <v>1</v>
          </cell>
          <cell r="I25">
            <v>18749</v>
          </cell>
          <cell r="J25">
            <v>1027677.4000000001</v>
          </cell>
          <cell r="L25">
            <v>216.61751810441677</v>
          </cell>
        </row>
        <row r="26">
          <cell r="C26">
            <v>1</v>
          </cell>
          <cell r="D26">
            <v>1659</v>
          </cell>
          <cell r="E26">
            <v>91000.9</v>
          </cell>
          <cell r="G26">
            <v>211.04558306566202</v>
          </cell>
          <cell r="H26">
            <v>1</v>
          </cell>
          <cell r="I26">
            <v>18749</v>
          </cell>
          <cell r="J26">
            <v>1027677.4000000001</v>
          </cell>
          <cell r="L26">
            <v>216.61751810441677</v>
          </cell>
        </row>
      </sheetData>
      <sheetData sheetId="1">
        <row r="4">
          <cell r="C4" t="str">
            <v>Sale No. 10</v>
          </cell>
          <cell r="E4" t="str">
            <v>Upto Sale No. 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togv"/>
      <sheetName val="garden proceeds"/>
      <sheetName val="Sheet1"/>
      <sheetName val="Sheet2"/>
    </sheetNames>
    <sheetDataSet>
      <sheetData sheetId="0">
        <row r="29">
          <cell r="A29" t="str">
            <v>Buyers Purchase Analysis</v>
          </cell>
        </row>
        <row r="30">
          <cell r="A30" t="str">
            <v>EXPORT:</v>
          </cell>
        </row>
        <row r="31">
          <cell r="A31" t="str">
            <v>INTERNAL :</v>
          </cell>
        </row>
        <row r="32">
          <cell r="A32" t="str">
            <v>TOTAL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33" customWidth="1"/>
    <col min="4" max="4" width="13.7109375" style="32" customWidth="1"/>
    <col min="5" max="5" width="1.57421875" style="0" customWidth="1"/>
    <col min="6" max="6" width="12.140625" style="33" customWidth="1"/>
    <col min="7" max="7" width="12.8515625" style="32" customWidth="1"/>
    <col min="8" max="8" width="8.57421875" style="32" customWidth="1"/>
    <col min="9" max="9" width="8.00390625" style="0" customWidth="1"/>
  </cols>
  <sheetData>
    <row r="1" spans="1:9" ht="15.75">
      <c r="A1" s="100"/>
      <c r="B1" s="100"/>
      <c r="C1" s="101" t="s">
        <v>32</v>
      </c>
      <c r="D1" s="100"/>
      <c r="E1" s="100"/>
      <c r="F1" s="100"/>
      <c r="G1" s="100"/>
      <c r="H1" s="100"/>
      <c r="I1" s="100"/>
    </row>
    <row r="2" spans="1:9" ht="15">
      <c r="A2" s="100"/>
      <c r="B2" s="100"/>
      <c r="C2" s="102" t="s">
        <v>33</v>
      </c>
      <c r="D2" s="102"/>
      <c r="E2" s="102"/>
      <c r="F2" s="100"/>
      <c r="G2" s="100"/>
      <c r="H2" s="100"/>
      <c r="I2" s="100"/>
    </row>
    <row r="3" spans="1:9" ht="15">
      <c r="A3" s="100"/>
      <c r="B3" s="100"/>
      <c r="C3" s="102" t="s">
        <v>34</v>
      </c>
      <c r="D3" s="102"/>
      <c r="E3" s="102"/>
      <c r="F3" s="100"/>
      <c r="G3" s="100"/>
      <c r="H3" s="100"/>
      <c r="I3" s="100"/>
    </row>
    <row r="4" spans="1:9" ht="15">
      <c r="A4" s="103"/>
      <c r="B4" s="100"/>
      <c r="C4" s="102" t="s">
        <v>95</v>
      </c>
      <c r="D4" s="102"/>
      <c r="E4" s="102"/>
      <c r="F4" s="100"/>
      <c r="G4" s="103"/>
      <c r="H4" s="100"/>
      <c r="I4" s="100"/>
    </row>
    <row r="5" spans="1:9" ht="15">
      <c r="A5" s="100"/>
      <c r="B5" s="103"/>
      <c r="C5" s="103"/>
      <c r="D5" s="103"/>
      <c r="E5" s="100" t="s">
        <v>124</v>
      </c>
      <c r="F5" s="100"/>
      <c r="G5" s="103"/>
      <c r="H5" s="100"/>
      <c r="I5" s="100"/>
    </row>
    <row r="6" spans="1:9" ht="15">
      <c r="A6" s="102" t="s">
        <v>89</v>
      </c>
      <c r="B6" s="103"/>
      <c r="C6" s="103"/>
      <c r="D6" s="103"/>
      <c r="E6" s="103"/>
      <c r="F6" s="103"/>
      <c r="G6" s="103"/>
      <c r="H6" s="100"/>
      <c r="I6" s="100"/>
    </row>
    <row r="7" spans="1:9" ht="15">
      <c r="A7" s="102"/>
      <c r="B7" s="103"/>
      <c r="C7" s="103"/>
      <c r="D7" s="103"/>
      <c r="E7" s="103"/>
      <c r="F7" s="103"/>
      <c r="G7" s="103"/>
      <c r="H7" s="100"/>
      <c r="I7" s="100"/>
    </row>
    <row r="8" spans="1:9" ht="19.5" customHeight="1">
      <c r="A8" s="104" t="str">
        <f>'[1]Uptodate'!$A$2</f>
        <v>Season: 2019-2020</v>
      </c>
      <c r="B8" s="100"/>
      <c r="C8" s="140" t="str">
        <f>'[1]Upto for printing'!$C$4:$D$4</f>
        <v>Sale No. 10</v>
      </c>
      <c r="D8" s="140"/>
      <c r="E8" s="100"/>
      <c r="F8" s="140" t="str">
        <f>'[1]Upto for printing'!$E$4:$E$4</f>
        <v>Upto Sale No. 10</v>
      </c>
      <c r="G8" s="140"/>
      <c r="H8" s="100"/>
      <c r="I8" s="100"/>
    </row>
    <row r="9" spans="1:9" ht="19.5" customHeight="1">
      <c r="A9" s="104" t="str">
        <f>'[1]Uptodate'!$A$3</f>
        <v>GARDEN (C  T  C)</v>
      </c>
      <c r="B9" s="100"/>
      <c r="C9" s="105" t="s">
        <v>7</v>
      </c>
      <c r="D9" s="106" t="s">
        <v>9</v>
      </c>
      <c r="E9" s="107"/>
      <c r="F9" s="105" t="s">
        <v>7</v>
      </c>
      <c r="G9" s="105" t="s">
        <v>9</v>
      </c>
      <c r="H9" s="100"/>
      <c r="I9" s="100"/>
    </row>
    <row r="10" spans="1:9" ht="19.5" customHeight="1">
      <c r="A10" s="108" t="str">
        <f>'[1]Uptodate'!$A$4</f>
        <v>CHUNDEECHERRA</v>
      </c>
      <c r="B10" s="108"/>
      <c r="C10" s="109">
        <f>'[1]Uptodate'!$E$4</f>
        <v>1097.7</v>
      </c>
      <c r="D10" s="110">
        <f>'[1]Uptodate'!$G$4</f>
        <v>171.99872460599434</v>
      </c>
      <c r="E10" s="109"/>
      <c r="F10" s="109">
        <f>'[1]Uptodate'!$K$4</f>
        <v>18096.100000000002</v>
      </c>
      <c r="G10" s="111">
        <f>'[1]Uptodate'!$M$4</f>
        <v>186.36360873337347</v>
      </c>
      <c r="H10" s="112"/>
      <c r="I10" s="108"/>
    </row>
    <row r="11" spans="1:9" ht="19.5" customHeight="1">
      <c r="A11" s="108" t="str">
        <f>'[1]Uptodate'!$A$5</f>
        <v>CLONAL</v>
      </c>
      <c r="B11" s="108"/>
      <c r="C11" s="109">
        <f>'[1]Uptodate'!$E$5</f>
        <v>822</v>
      </c>
      <c r="D11" s="110">
        <f>'[1]Uptodate'!$G$5</f>
        <v>144.33333333333334</v>
      </c>
      <c r="E11" s="109"/>
      <c r="F11" s="109">
        <f>'[1]Uptodate'!$K$5</f>
        <v>3391.5</v>
      </c>
      <c r="G11" s="111">
        <f>'[1]Uptodate'!$M$5</f>
        <v>170.06044523072387</v>
      </c>
      <c r="H11" s="112"/>
      <c r="I11" s="108"/>
    </row>
    <row r="12" spans="1:9" ht="19.5" customHeight="1">
      <c r="A12" s="108" t="str">
        <f>'[1]Uptodate'!$A$6</f>
        <v>DOLOI</v>
      </c>
      <c r="B12" s="108"/>
      <c r="C12" s="109">
        <f>'[1]Uptodate'!$E$6</f>
        <v>6312.2</v>
      </c>
      <c r="D12" s="110">
        <f>'[1]Uptodate'!$G$6</f>
        <v>188.7037324546117</v>
      </c>
      <c r="E12" s="109"/>
      <c r="F12" s="109">
        <f>'[1]Uptodate'!$K$6</f>
        <v>90396.09999999999</v>
      </c>
      <c r="G12" s="111">
        <f>'[1]Uptodate'!$M$6</f>
        <v>197.7025214583373</v>
      </c>
      <c r="H12" s="112"/>
      <c r="I12" s="108"/>
    </row>
    <row r="13" spans="1:9" ht="19.5" customHeight="1">
      <c r="A13" s="108" t="str">
        <f>'[1]Uptodate'!$A$7</f>
        <v>JUNGLEBARI</v>
      </c>
      <c r="B13" s="108"/>
      <c r="C13" s="109">
        <f>'[1]Uptodate'!$E$7</f>
        <v>2194</v>
      </c>
      <c r="D13" s="110">
        <f>'[1]Uptodate'!$G$7</f>
        <v>198.5</v>
      </c>
      <c r="E13" s="109"/>
      <c r="F13" s="109">
        <f>'[1]Uptodate'!$K$7</f>
        <v>39873</v>
      </c>
      <c r="G13" s="111">
        <f>'[1]Uptodate'!$M$7</f>
        <v>207.4400195621097</v>
      </c>
      <c r="H13" s="112"/>
      <c r="I13" s="108"/>
    </row>
    <row r="14" spans="1:9" ht="19.5" customHeight="1">
      <c r="A14" s="108" t="str">
        <f>'[1]Uptodate'!$A$8</f>
        <v>KAIYACHERRA DALU</v>
      </c>
      <c r="B14" s="108"/>
      <c r="C14" s="109">
        <f>'[1]Uptodate'!$E$8</f>
        <v>21010.5</v>
      </c>
      <c r="D14" s="110">
        <f>'[1]Uptodate'!$G$8</f>
        <v>287.7321815282835</v>
      </c>
      <c r="E14" s="109"/>
      <c r="F14" s="109">
        <f>'[1]Uptodate'!$K$8</f>
        <v>160514</v>
      </c>
      <c r="G14" s="111">
        <f>'[1]Uptodate'!$M$8</f>
        <v>295.9571003152373</v>
      </c>
      <c r="H14" s="112"/>
      <c r="I14" s="108"/>
    </row>
    <row r="15" spans="1:9" ht="19.5" customHeight="1">
      <c r="A15" s="108" t="str">
        <f>'[1]Uptodate'!$A$9</f>
        <v>KHADIM</v>
      </c>
      <c r="B15" s="108"/>
      <c r="C15" s="109">
        <f>'[1]Uptodate'!$E$9</f>
        <v>548.5</v>
      </c>
      <c r="D15" s="110">
        <f>'[1]Uptodate'!$G$9</f>
        <v>175</v>
      </c>
      <c r="E15" s="109"/>
      <c r="F15" s="109">
        <f>'[1]Uptodate'!$K$9</f>
        <v>17514.4</v>
      </c>
      <c r="G15" s="111">
        <f>'[1]Uptodate'!$M$9</f>
        <v>189.4562188827479</v>
      </c>
      <c r="H15" s="112"/>
      <c r="I15" s="108"/>
    </row>
    <row r="16" spans="1:9" ht="19.5" customHeight="1">
      <c r="A16" s="108" t="str">
        <f>'[1]Uptodate'!$A$10</f>
        <v>MADABPORE</v>
      </c>
      <c r="B16" s="108"/>
      <c r="C16" s="109">
        <f>'[1]Uptodate'!$E$10</f>
        <v>542.5</v>
      </c>
      <c r="D16" s="110">
        <f>'[1]Uptodate'!$G$10</f>
        <v>156</v>
      </c>
      <c r="E16" s="109"/>
      <c r="F16" s="109">
        <f>'[1]Uptodate'!$K$10</f>
        <v>13149.1</v>
      </c>
      <c r="G16" s="111">
        <f>'[1]Uptodate'!$M$10</f>
        <v>210.64928398141316</v>
      </c>
      <c r="H16" s="112"/>
      <c r="I16" s="113"/>
    </row>
    <row r="17" spans="1:9" ht="19.5" customHeight="1">
      <c r="A17" s="108" t="str">
        <f>'[1]Uptodate'!$A$11</f>
        <v>MADABPORE A/C BEJOYA</v>
      </c>
      <c r="B17" s="108"/>
      <c r="C17" s="109">
        <f>'[1]Uptodate'!$E$11</f>
        <v>0</v>
      </c>
      <c r="D17" s="110">
        <f>'[1]Uptodate'!$G$11</f>
        <v>0</v>
      </c>
      <c r="E17" s="109"/>
      <c r="F17" s="109">
        <f>'[1]Uptodate'!$K$11</f>
        <v>10682</v>
      </c>
      <c r="G17" s="111">
        <f>'[1]Uptodate'!$M$11</f>
        <v>185.59314735068338</v>
      </c>
      <c r="H17" s="112"/>
      <c r="I17" s="108"/>
    </row>
    <row r="18" spans="1:9" ht="19.5" customHeight="1">
      <c r="A18" s="108" t="str">
        <f>'[1]Uptodate'!$A$12</f>
        <v>MIRZAPORE</v>
      </c>
      <c r="B18" s="108"/>
      <c r="C18" s="109">
        <f>'[1]Uptodate'!$E$12</f>
        <v>21952</v>
      </c>
      <c r="D18" s="110">
        <f>'[1]Uptodate'!$G$12</f>
        <v>194.64930302478135</v>
      </c>
      <c r="E18" s="109"/>
      <c r="F18" s="109">
        <f>'[1]Uptodate'!$K$12</f>
        <v>71353.5</v>
      </c>
      <c r="G18" s="111">
        <f>'[1]Uptodate'!$M$12</f>
        <v>209.52490487502365</v>
      </c>
      <c r="H18" s="112"/>
      <c r="I18" s="108"/>
    </row>
    <row r="19" spans="1:9" ht="19.5" customHeight="1">
      <c r="A19" s="108" t="str">
        <f>'[1]Uptodate'!$A$13</f>
        <v>MALNICHERRA</v>
      </c>
      <c r="B19" s="108"/>
      <c r="C19" s="109">
        <f>'[1]Uptodate'!$E$13</f>
        <v>1098.5</v>
      </c>
      <c r="D19" s="110">
        <f>'[1]Uptodate'!$G$13</f>
        <v>192</v>
      </c>
      <c r="E19" s="109"/>
      <c r="F19" s="109">
        <f>'[1]Uptodate'!$K$13</f>
        <v>156308.1</v>
      </c>
      <c r="G19" s="111">
        <f>'[1]Uptodate'!$M$13</f>
        <v>204.85565623278637</v>
      </c>
      <c r="H19" s="112"/>
      <c r="I19" s="108"/>
    </row>
    <row r="20" spans="1:9" ht="19.5" customHeight="1">
      <c r="A20" s="108" t="str">
        <f>'[1]Uptodate'!$A$14</f>
        <v>PATRAKHOLA</v>
      </c>
      <c r="B20" s="108"/>
      <c r="C20" s="109">
        <f>'[1]Uptodate'!$E$14</f>
        <v>3275.7</v>
      </c>
      <c r="D20" s="110">
        <f>'[1]Uptodate'!$G$14</f>
        <v>148.3429495985591</v>
      </c>
      <c r="E20" s="109"/>
      <c r="F20" s="109">
        <f>'[1]Uptodate'!$K$14</f>
        <v>37238.1</v>
      </c>
      <c r="G20" s="111">
        <f>'[1]Uptodate'!$M$14</f>
        <v>165.74196857519584</v>
      </c>
      <c r="H20" s="112"/>
      <c r="I20" s="108"/>
    </row>
    <row r="21" spans="1:9" ht="19.5" customHeight="1">
      <c r="A21" s="108" t="str">
        <f>'[1]Uptodate'!$A$15</f>
        <v>PATRAKHOLA A/C KURMAH</v>
      </c>
      <c r="B21" s="108"/>
      <c r="C21" s="109">
        <f>'[1]Uptodate'!$E$15</f>
        <v>1094</v>
      </c>
      <c r="D21" s="110">
        <f>'[1]Uptodate'!$G$15</f>
        <v>154.0383912248629</v>
      </c>
      <c r="E21" s="109"/>
      <c r="F21" s="109">
        <f>'[1]Uptodate'!$K$15</f>
        <v>13287.2</v>
      </c>
      <c r="G21" s="111">
        <f>'[1]Uptodate'!$M$15</f>
        <v>170.607012764164</v>
      </c>
      <c r="H21" s="112"/>
      <c r="I21" s="108"/>
    </row>
    <row r="22" spans="1:9" ht="19.5" customHeight="1">
      <c r="A22" s="108" t="str">
        <f>'[1]Uptodate'!$A$16</f>
        <v>PATRAKHOLA A/C MADABPORE</v>
      </c>
      <c r="B22" s="108"/>
      <c r="C22" s="109">
        <f>'[1]Uptodate'!$E$16</f>
        <v>0</v>
      </c>
      <c r="D22" s="110">
        <f>'[1]Uptodate'!$G$16</f>
        <v>0</v>
      </c>
      <c r="E22" s="109"/>
      <c r="F22" s="109">
        <f>'[1]Uptodate'!$K$16</f>
        <v>4237.5</v>
      </c>
      <c r="G22" s="111">
        <f>'[1]Uptodate'!$M$16</f>
        <v>176.70225368731565</v>
      </c>
      <c r="H22" s="112"/>
      <c r="I22" s="108"/>
    </row>
    <row r="23" spans="1:9" ht="19.5" customHeight="1">
      <c r="A23" s="108" t="str">
        <f>'[1]Uptodate'!$A$17</f>
        <v>RAJNAGAR</v>
      </c>
      <c r="B23" s="108"/>
      <c r="C23" s="109">
        <f>'[1]Uptodate'!$E$17</f>
        <v>10973.6</v>
      </c>
      <c r="D23" s="110">
        <f>'[1]Uptodate'!$G$17</f>
        <v>184.7779488955311</v>
      </c>
      <c r="E23" s="109"/>
      <c r="F23" s="109">
        <f>'[1]Uptodate'!$K$17</f>
        <v>156686.6</v>
      </c>
      <c r="G23" s="111">
        <f>'[1]Uptodate'!$M$17</f>
        <v>198.35083025606528</v>
      </c>
      <c r="H23" s="112"/>
      <c r="I23" s="108"/>
    </row>
    <row r="24" spans="1:9" ht="19.5" customHeight="1">
      <c r="A24" s="108" t="str">
        <f>'[1]Uptodate'!$A$18</f>
        <v>SRIGOBINDPUR</v>
      </c>
      <c r="B24" s="108"/>
      <c r="C24" s="109">
        <f>'[1]Uptodate'!$E$18</f>
        <v>1092</v>
      </c>
      <c r="D24" s="110">
        <f>'[1]Uptodate'!$G$18</f>
        <v>153</v>
      </c>
      <c r="E24" s="109"/>
      <c r="F24" s="109">
        <f>'[1]Uptodate'!$K$18</f>
        <v>30396.4</v>
      </c>
      <c r="G24" s="111">
        <f>'[1]Uptodate'!$M$18</f>
        <v>214.35658170046452</v>
      </c>
      <c r="H24" s="112"/>
      <c r="I24" s="108"/>
    </row>
    <row r="25" spans="1:9" ht="19.5" customHeight="1">
      <c r="A25" s="108" t="str">
        <f>'[1]Uptodate'!$A$19</f>
        <v>SURMA</v>
      </c>
      <c r="B25" s="108"/>
      <c r="C25" s="114">
        <f>'[1]Uptodate'!$E$19</f>
        <v>18987.7</v>
      </c>
      <c r="D25" s="115">
        <f>'[1]Uptodate'!$G$19</f>
        <v>195.5044581492229</v>
      </c>
      <c r="E25" s="109"/>
      <c r="F25" s="114">
        <f>'[1]Uptodate'!$K$19</f>
        <v>204553.80000000005</v>
      </c>
      <c r="G25" s="116">
        <f>'[1]Uptodate'!$M$19</f>
        <v>211.1522513881433</v>
      </c>
      <c r="H25" s="112"/>
      <c r="I25" s="108"/>
    </row>
    <row r="26" spans="1:9" ht="19.5" customHeight="1">
      <c r="A26" s="108" t="str">
        <f>'[1]Uptodate'!$A$20</f>
        <v>TOTAL:</v>
      </c>
      <c r="B26" s="108"/>
      <c r="C26" s="114">
        <f>'[1]Uptodate'!$E$20</f>
        <v>91000.9</v>
      </c>
      <c r="D26" s="115">
        <f>'[1]Uptodate'!$G$20</f>
        <v>211.04558306566202</v>
      </c>
      <c r="E26" s="109"/>
      <c r="F26" s="114">
        <f>'[1]Uptodate'!$K$20</f>
        <v>1027677.4000000001</v>
      </c>
      <c r="G26" s="116">
        <f>'[1]Uptodate'!$M$20</f>
        <v>216.61751810441677</v>
      </c>
      <c r="H26" s="112"/>
      <c r="I26" s="108"/>
    </row>
    <row r="27" spans="1:9" ht="19.5" customHeight="1">
      <c r="A27" s="108"/>
      <c r="B27" s="108"/>
      <c r="C27" s="109">
        <f>SUM(C10:C25)-C26</f>
        <v>0</v>
      </c>
      <c r="D27" s="110"/>
      <c r="E27" s="109"/>
      <c r="F27" s="109">
        <f>SUM(F10:F25)-F26</f>
        <v>0</v>
      </c>
      <c r="G27" s="116"/>
      <c r="H27" s="112"/>
      <c r="I27" s="108"/>
    </row>
    <row r="28" spans="1:9" ht="16.5">
      <c r="A28" s="108"/>
      <c r="B28" s="108"/>
      <c r="C28" s="114" t="str">
        <f>'[1]Upto for printing'!$C$4:$D$4</f>
        <v>Sale No. 10</v>
      </c>
      <c r="D28" s="110"/>
      <c r="E28" s="109"/>
      <c r="F28" s="109"/>
      <c r="G28" s="117" t="str">
        <f>'[1]Upto for printing'!$E$4:$E$4</f>
        <v>Upto Sale No. 10</v>
      </c>
      <c r="H28" s="112"/>
      <c r="I28" s="108"/>
    </row>
    <row r="29" spans="1:9" ht="15">
      <c r="A29" s="37" t="str">
        <f>'[2]uptogv'!$A$29</f>
        <v>Buyers Purchase Analysis</v>
      </c>
      <c r="B29" s="118" t="s">
        <v>35</v>
      </c>
      <c r="C29" s="119" t="s">
        <v>7</v>
      </c>
      <c r="D29" s="120" t="s">
        <v>96</v>
      </c>
      <c r="E29" s="109"/>
      <c r="F29" s="118" t="s">
        <v>35</v>
      </c>
      <c r="G29" s="119" t="s">
        <v>7</v>
      </c>
      <c r="H29" s="121" t="s">
        <v>96</v>
      </c>
      <c r="I29" s="36" t="s">
        <v>15</v>
      </c>
    </row>
    <row r="30" spans="1:9" ht="15">
      <c r="A30" s="35" t="str">
        <f>'[2]uptogv'!$A$30</f>
        <v>EXPORT:</v>
      </c>
      <c r="B30" s="122">
        <f>'[1]Uptodate'!$D$24</f>
        <v>0</v>
      </c>
      <c r="C30" s="65">
        <f>'[1]Uptodate'!$E$24</f>
        <v>0</v>
      </c>
      <c r="D30" s="123">
        <f>'[1]Uptodate'!$G$24</f>
        <v>0</v>
      </c>
      <c r="E30" s="65"/>
      <c r="F30" s="124">
        <f>'[1]Uptodate'!$I$24</f>
        <v>0</v>
      </c>
      <c r="G30" s="65">
        <f>'[1]Uptodate'!$J$24</f>
        <v>0</v>
      </c>
      <c r="H30" s="125">
        <f>'[1]Uptodate'!$L$24</f>
        <v>0</v>
      </c>
      <c r="I30" s="126">
        <f>'[1]Uptodate'!$H$24</f>
        <v>0</v>
      </c>
    </row>
    <row r="31" spans="1:9" ht="16.5">
      <c r="A31" s="35" t="str">
        <f>'[2]uptogv'!$A$31</f>
        <v>INTERNAL :</v>
      </c>
      <c r="B31" s="127">
        <f>'[1]Uptodate'!$D$25</f>
        <v>1659</v>
      </c>
      <c r="C31" s="128">
        <f>'[1]Uptodate'!$E$25</f>
        <v>91000.9</v>
      </c>
      <c r="D31" s="129">
        <f>'[1]Uptodate'!$G$25</f>
        <v>211.04558306566202</v>
      </c>
      <c r="E31" s="65"/>
      <c r="F31" s="131">
        <f>'[1]Uptodate'!$I$25</f>
        <v>18749</v>
      </c>
      <c r="G31" s="132">
        <f>'[1]Uptodate'!$J$25</f>
        <v>1027677.4000000001</v>
      </c>
      <c r="H31" s="133">
        <f>'[1]Uptodate'!$L$25</f>
        <v>216.61751810441677</v>
      </c>
      <c r="I31" s="134">
        <f>'[1]Uptodate'!$H$25</f>
        <v>1</v>
      </c>
    </row>
    <row r="32" spans="1:9" ht="16.5">
      <c r="A32" s="35" t="str">
        <f>'[2]uptogv'!$A$32</f>
        <v>TOTAL :</v>
      </c>
      <c r="B32" s="127">
        <f>'[1]Uptodate'!$D$26</f>
        <v>1659</v>
      </c>
      <c r="C32" s="128">
        <f>'[1]Uptodate'!$E$26</f>
        <v>91000.9</v>
      </c>
      <c r="D32" s="129">
        <f>'[1]Uptodate'!$G$26</f>
        <v>211.04558306566202</v>
      </c>
      <c r="E32" s="65"/>
      <c r="F32" s="131">
        <f>'[1]Uptodate'!$I$26</f>
        <v>18749</v>
      </c>
      <c r="G32" s="132">
        <f>'[1]Uptodate'!$J$26</f>
        <v>1027677.4000000001</v>
      </c>
      <c r="H32" s="133">
        <f>'[1]Uptodate'!$L$26</f>
        <v>216.61751810441677</v>
      </c>
      <c r="I32" s="134">
        <f>'[1]Uptodate'!$H$26</f>
        <v>1</v>
      </c>
    </row>
    <row r="33" spans="1:9" ht="15">
      <c r="A33" s="48"/>
      <c r="B33" s="41"/>
      <c r="C33" s="42"/>
      <c r="D33" s="43"/>
      <c r="E33" s="42"/>
      <c r="F33" s="42"/>
      <c r="G33" s="44"/>
      <c r="H33" s="41"/>
      <c r="I33" s="41"/>
    </row>
    <row r="34" spans="1:9" ht="15">
      <c r="A34" s="41"/>
      <c r="B34" s="41"/>
      <c r="C34" s="42"/>
      <c r="D34" s="43"/>
      <c r="E34" s="42"/>
      <c r="F34" s="42"/>
      <c r="G34" s="44"/>
      <c r="H34" s="41"/>
      <c r="I34" s="41"/>
    </row>
    <row r="35" spans="1:9" ht="15">
      <c r="A35" s="41"/>
      <c r="B35" s="41"/>
      <c r="C35" s="42"/>
      <c r="D35" s="43"/>
      <c r="E35" s="42"/>
      <c r="F35" s="42"/>
      <c r="G35" s="44"/>
      <c r="H35" s="41"/>
      <c r="I35" s="41"/>
    </row>
    <row r="36" spans="1:9" ht="15">
      <c r="A36" s="99"/>
      <c r="B36" s="41"/>
      <c r="C36" s="42"/>
      <c r="D36" s="43"/>
      <c r="E36" s="42"/>
      <c r="F36" s="42"/>
      <c r="G36" s="44"/>
      <c r="H36" s="41"/>
      <c r="I36" s="41"/>
    </row>
    <row r="37" spans="1:9" ht="16.5">
      <c r="A37" s="41"/>
      <c r="B37" s="41"/>
      <c r="C37" s="42"/>
      <c r="D37" s="43"/>
      <c r="E37" s="42"/>
      <c r="F37" s="45"/>
      <c r="G37" s="47"/>
      <c r="H37" s="41"/>
      <c r="I37" s="41"/>
    </row>
    <row r="38" spans="1:9" ht="16.5">
      <c r="A38" s="41"/>
      <c r="B38" s="41"/>
      <c r="C38" s="42"/>
      <c r="D38" s="43"/>
      <c r="E38" s="42"/>
      <c r="F38" s="45"/>
      <c r="G38" s="47"/>
      <c r="H38" s="41"/>
      <c r="I38" s="41"/>
    </row>
    <row r="39" spans="1:9" ht="15">
      <c r="A39" s="37"/>
      <c r="B39" s="41"/>
      <c r="H39" s="41"/>
      <c r="I39" s="41"/>
    </row>
    <row r="40" spans="1:9" ht="15">
      <c r="A40" s="48"/>
      <c r="B40" s="41"/>
      <c r="C40" s="38"/>
      <c r="D40" s="39"/>
      <c r="E40" s="40"/>
      <c r="F40" s="38"/>
      <c r="G40" s="38"/>
      <c r="H40" s="41"/>
      <c r="I40" s="41"/>
    </row>
    <row r="41" spans="1:9" ht="16.5">
      <c r="A41" s="41"/>
      <c r="B41" s="41"/>
      <c r="C41" s="45"/>
      <c r="D41" s="46"/>
      <c r="E41" s="45"/>
      <c r="F41" s="45"/>
      <c r="G41" s="47"/>
      <c r="H41" s="41"/>
      <c r="I41" s="41"/>
    </row>
    <row r="42" spans="1:9" ht="16.5">
      <c r="A42" s="41"/>
      <c r="B42" s="41"/>
      <c r="C42" s="45"/>
      <c r="D42" s="46"/>
      <c r="E42" s="45"/>
      <c r="F42" s="45"/>
      <c r="G42" s="47"/>
      <c r="H42" s="41"/>
      <c r="I42" s="41"/>
    </row>
    <row r="43" spans="1:9" ht="16.5">
      <c r="A43" s="41"/>
      <c r="B43" s="41"/>
      <c r="C43" s="45"/>
      <c r="D43" s="46"/>
      <c r="E43" s="45"/>
      <c r="F43" s="45"/>
      <c r="G43" s="47"/>
      <c r="H43" s="41"/>
      <c r="I43" s="41"/>
    </row>
    <row r="44" spans="1:9" ht="16.5">
      <c r="A44" s="41"/>
      <c r="B44" s="41"/>
      <c r="C44" s="42"/>
      <c r="D44" s="43"/>
      <c r="E44" s="42"/>
      <c r="F44" s="42"/>
      <c r="G44" s="47"/>
      <c r="H44" s="41"/>
      <c r="I44" s="41"/>
    </row>
    <row r="45" spans="1:9" ht="16.5">
      <c r="A45" s="49"/>
      <c r="B45" s="41"/>
      <c r="C45" s="45"/>
      <c r="D45" s="43"/>
      <c r="E45" s="42"/>
      <c r="F45" s="42"/>
      <c r="G45" s="50"/>
      <c r="H45" s="41"/>
      <c r="I45" s="41"/>
    </row>
    <row r="46" spans="1:9" ht="15">
      <c r="A46" s="48"/>
      <c r="B46" s="51"/>
      <c r="C46" s="52"/>
      <c r="D46" s="53"/>
      <c r="E46" s="42"/>
      <c r="F46" s="51"/>
      <c r="G46" s="52"/>
      <c r="H46" s="54"/>
      <c r="I46" s="41"/>
    </row>
    <row r="47" spans="1:9" ht="15">
      <c r="A47" s="41"/>
      <c r="B47" s="55"/>
      <c r="C47" s="42"/>
      <c r="D47" s="43"/>
      <c r="E47" s="56"/>
      <c r="F47" s="56"/>
      <c r="G47" s="57"/>
      <c r="H47" s="58"/>
      <c r="I47" s="59"/>
    </row>
    <row r="48" spans="1:9" ht="16.5">
      <c r="A48" s="41"/>
      <c r="B48" s="60"/>
      <c r="C48" s="45"/>
      <c r="D48" s="46"/>
      <c r="E48" s="56"/>
      <c r="F48" s="61"/>
      <c r="G48" s="62"/>
      <c r="H48" s="63"/>
      <c r="I48" s="64"/>
    </row>
    <row r="49" spans="1:9" ht="16.5">
      <c r="A49" s="41"/>
      <c r="B49" s="60"/>
      <c r="C49" s="45"/>
      <c r="D49" s="46"/>
      <c r="E49" s="56"/>
      <c r="F49" s="61"/>
      <c r="G49" s="62"/>
      <c r="H49" s="63"/>
      <c r="I49" s="64"/>
    </row>
    <row r="50" spans="1:9" ht="15">
      <c r="A50" s="35"/>
      <c r="B50" s="35"/>
      <c r="C50" s="65"/>
      <c r="D50" s="43"/>
      <c r="E50" s="65"/>
      <c r="F50" s="66"/>
      <c r="G50" s="35"/>
      <c r="H50" s="35"/>
      <c r="I50" s="35"/>
    </row>
    <row r="51" spans="1:9" ht="15">
      <c r="A51" s="67"/>
      <c r="B51" s="68"/>
      <c r="C51" s="68"/>
      <c r="D51" s="40"/>
      <c r="E51" s="57"/>
      <c r="F51" s="68"/>
      <c r="G51" s="68"/>
      <c r="H51" s="40"/>
      <c r="I51" s="35"/>
    </row>
    <row r="52" spans="1:9" ht="15">
      <c r="A52" s="89"/>
      <c r="B52" s="90"/>
      <c r="C52" s="90"/>
      <c r="D52" s="39"/>
      <c r="E52" s="90"/>
      <c r="F52" s="91"/>
      <c r="G52" s="91"/>
      <c r="H52" s="51"/>
      <c r="I52" s="35"/>
    </row>
    <row r="53" spans="1:9" ht="16.5">
      <c r="A53" s="92"/>
      <c r="B53" s="93"/>
      <c r="C53" s="93"/>
      <c r="D53" s="40"/>
      <c r="E53" s="56"/>
      <c r="F53" s="56"/>
      <c r="G53" s="94"/>
      <c r="H53" s="58"/>
      <c r="I53" s="35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9">
      <selection activeCell="C33" sqref="C33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90</v>
      </c>
      <c r="B1" s="2"/>
      <c r="C1" s="2"/>
      <c r="D1" s="2"/>
      <c r="E1" s="2"/>
      <c r="F1" s="2"/>
    </row>
    <row r="2" spans="1:6" ht="15">
      <c r="A2" s="3" t="s">
        <v>125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41" t="s">
        <v>0</v>
      </c>
      <c r="B4" s="141"/>
      <c r="C4" s="2"/>
      <c r="D4" s="2"/>
      <c r="E4" s="2"/>
      <c r="F4" s="2"/>
    </row>
    <row r="5" spans="1:6" ht="15">
      <c r="A5" s="141" t="s">
        <v>1</v>
      </c>
      <c r="B5" s="141"/>
      <c r="C5" s="141"/>
      <c r="D5" s="5"/>
      <c r="E5" s="2"/>
      <c r="F5" s="2"/>
    </row>
    <row r="6" spans="1:6" ht="18.75">
      <c r="A6" s="141" t="s">
        <v>2</v>
      </c>
      <c r="B6" s="141"/>
      <c r="C6" s="1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126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1484</v>
      </c>
      <c r="D12" s="12">
        <v>81404</v>
      </c>
      <c r="E12" s="13">
        <v>17303199.5</v>
      </c>
      <c r="F12" s="14">
        <f>E12/D12</f>
        <v>212.55957323964424</v>
      </c>
    </row>
    <row r="13" spans="1:6" ht="15">
      <c r="A13" s="2" t="s">
        <v>12</v>
      </c>
      <c r="B13" s="10" t="s">
        <v>11</v>
      </c>
      <c r="C13" s="15">
        <v>175</v>
      </c>
      <c r="D13" s="16">
        <v>9596.9</v>
      </c>
      <c r="E13" s="17">
        <v>1902138.5</v>
      </c>
      <c r="F13" s="14">
        <f>E13/D13</f>
        <v>198.20343027435945</v>
      </c>
    </row>
    <row r="14" spans="1:6" ht="15">
      <c r="A14" s="2" t="s">
        <v>13</v>
      </c>
      <c r="B14" s="10"/>
      <c r="C14" s="85">
        <f>C12+C13</f>
        <v>1659</v>
      </c>
      <c r="D14" s="18">
        <f>D12+D13</f>
        <v>91000.9</v>
      </c>
      <c r="E14" s="19">
        <f>E12+E13</f>
        <v>19205338</v>
      </c>
      <c r="F14" s="20">
        <f>E14/D14</f>
        <v>211.04558306566202</v>
      </c>
    </row>
    <row r="15" spans="1:6" ht="15">
      <c r="A15" s="2"/>
      <c r="B15" s="10"/>
      <c r="C15" s="21"/>
      <c r="D15" s="22"/>
      <c r="E15" s="23"/>
      <c r="F15" s="24"/>
    </row>
    <row r="16" spans="1:6" ht="15">
      <c r="A16" s="2"/>
      <c r="B16" s="10"/>
      <c r="C16" s="21"/>
      <c r="D16" s="21"/>
      <c r="E16" s="21"/>
      <c r="F16" s="24"/>
    </row>
    <row r="17" spans="1:6" ht="15">
      <c r="A17" s="7" t="s">
        <v>14</v>
      </c>
      <c r="B17" s="2"/>
      <c r="C17" s="9" t="s">
        <v>6</v>
      </c>
      <c r="D17" s="9" t="s">
        <v>7</v>
      </c>
      <c r="E17" s="25" t="s">
        <v>9</v>
      </c>
      <c r="F17" s="25" t="s">
        <v>15</v>
      </c>
    </row>
    <row r="18" spans="1:6" ht="15">
      <c r="A18" s="5" t="s">
        <v>16</v>
      </c>
      <c r="B18" s="2"/>
      <c r="C18" s="26">
        <f>'[1]Uptodate'!$D$24</f>
        <v>0</v>
      </c>
      <c r="D18" s="27">
        <f>'[1]Uptodate'!$E$24</f>
        <v>0</v>
      </c>
      <c r="E18" s="28">
        <f>'[1]Uptodate'!$G$24</f>
        <v>0</v>
      </c>
      <c r="F18" s="130">
        <f>'[1]Uptodate'!$C$24</f>
        <v>0</v>
      </c>
    </row>
    <row r="19" spans="1:6" ht="17.25">
      <c r="A19" s="5" t="s">
        <v>17</v>
      </c>
      <c r="B19" s="2"/>
      <c r="C19" s="95">
        <f>'[1]Uptodate'!$D$25</f>
        <v>1659</v>
      </c>
      <c r="D19" s="96">
        <f>'[1]Uptodate'!$E$25</f>
        <v>91000.9</v>
      </c>
      <c r="E19" s="97">
        <f>'[1]Uptodate'!$G$25</f>
        <v>211.04558306566202</v>
      </c>
      <c r="F19" s="98">
        <f>'[1]Uptodate'!$C$25</f>
        <v>1</v>
      </c>
    </row>
    <row r="20" spans="1:6" ht="17.25">
      <c r="A20" s="5" t="s">
        <v>18</v>
      </c>
      <c r="B20" s="2"/>
      <c r="C20" s="95">
        <f>'[1]Uptodate'!$D$26</f>
        <v>1659</v>
      </c>
      <c r="D20" s="96">
        <f>'[1]Uptodate'!$E$26</f>
        <v>91000.9</v>
      </c>
      <c r="E20" s="97">
        <f>'[1]Uptodate'!$G$26</f>
        <v>211.04558306566202</v>
      </c>
      <c r="F20" s="98">
        <f>'[1]Uptodate'!$C$26</f>
        <v>1</v>
      </c>
    </row>
    <row r="21" spans="1:6" ht="15">
      <c r="A21" s="5"/>
      <c r="B21" s="2"/>
      <c r="C21" s="26"/>
      <c r="D21" s="26"/>
      <c r="E21" s="26"/>
      <c r="F21" s="30"/>
    </row>
    <row r="22" spans="1:6" ht="15">
      <c r="A22" s="2" t="s">
        <v>19</v>
      </c>
      <c r="B22" s="2"/>
      <c r="C22" s="2"/>
      <c r="D22" s="2"/>
      <c r="E22" s="2"/>
      <c r="F22" s="31"/>
    </row>
    <row r="23" spans="1:6" ht="15">
      <c r="A23" s="2"/>
      <c r="B23" s="2"/>
      <c r="C23" s="2"/>
      <c r="D23" s="2"/>
      <c r="E23" s="2" t="s">
        <v>20</v>
      </c>
      <c r="F23" s="2"/>
    </row>
    <row r="24" spans="1:6" ht="15">
      <c r="A24" s="2" t="s">
        <v>21</v>
      </c>
      <c r="B24" s="2"/>
      <c r="C24" s="2"/>
      <c r="D24" s="2" t="s">
        <v>22</v>
      </c>
      <c r="E24" s="2"/>
      <c r="F24" s="2"/>
    </row>
    <row r="25" spans="1:6" ht="15">
      <c r="A25" s="2" t="s">
        <v>23</v>
      </c>
      <c r="B25" s="2"/>
      <c r="C25" s="2"/>
      <c r="D25" s="2"/>
      <c r="E25" s="2"/>
      <c r="F25" s="2"/>
    </row>
    <row r="26" spans="1:6" ht="15">
      <c r="A26" s="2" t="s">
        <v>24</v>
      </c>
      <c r="B26" s="2"/>
      <c r="C26" s="2"/>
      <c r="D26" s="2"/>
      <c r="E26" s="2"/>
      <c r="F26" s="2"/>
    </row>
    <row r="27" spans="1:6" ht="15">
      <c r="A27" s="2" t="s">
        <v>25</v>
      </c>
      <c r="B27" s="2"/>
      <c r="C27" s="2"/>
      <c r="D27" s="2"/>
      <c r="E27" s="2"/>
      <c r="F27" s="2"/>
    </row>
    <row r="28" spans="1:6" ht="15">
      <c r="A28" s="2" t="s">
        <v>26</v>
      </c>
      <c r="B28" s="2"/>
      <c r="C28" s="2"/>
      <c r="D28" s="2"/>
      <c r="E28" s="2"/>
      <c r="F28" s="2"/>
    </row>
    <row r="29" spans="1:6" ht="15">
      <c r="A29" s="2" t="s">
        <v>27</v>
      </c>
      <c r="B29" s="2"/>
      <c r="C29" s="2"/>
      <c r="D29" s="2"/>
      <c r="E29" s="2"/>
      <c r="F29" s="2"/>
    </row>
    <row r="30" spans="1:6" ht="15">
      <c r="A30" s="2" t="s">
        <v>28</v>
      </c>
      <c r="B30" s="2"/>
      <c r="C30" s="2"/>
      <c r="D30" s="2"/>
      <c r="E30" s="2"/>
      <c r="F30" s="2"/>
    </row>
    <row r="31" spans="1:6" ht="15">
      <c r="A31" s="2" t="s">
        <v>29</v>
      </c>
      <c r="B31" s="2"/>
      <c r="C31" s="2"/>
      <c r="D31" s="2"/>
      <c r="E31" s="2"/>
      <c r="F31" s="2"/>
    </row>
    <row r="32" spans="1:6" ht="15">
      <c r="A32" s="2" t="s">
        <v>30</v>
      </c>
      <c r="B32" s="2"/>
      <c r="C32" s="2"/>
      <c r="D32" s="2"/>
      <c r="E32" s="2"/>
      <c r="F32" s="2"/>
    </row>
    <row r="33" spans="1:6" ht="15">
      <c r="A33" s="2" t="s">
        <v>31</v>
      </c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4" customWidth="1"/>
    <col min="3" max="3" width="10.8515625" style="33" customWidth="1"/>
    <col min="4" max="4" width="6.7109375" style="34" customWidth="1"/>
    <col min="5" max="5" width="9.28125" style="33" customWidth="1"/>
    <col min="6" max="6" width="9.57421875" style="34" bestFit="1" customWidth="1"/>
    <col min="7" max="7" width="10.421875" style="33" customWidth="1"/>
    <col min="8" max="8" width="8.28125" style="32" customWidth="1"/>
    <col min="9" max="9" width="0.9921875" style="0" customWidth="1"/>
    <col min="10" max="10" width="8.7109375" style="34" customWidth="1"/>
    <col min="11" max="11" width="11.8515625" style="33" customWidth="1"/>
    <col min="12" max="12" width="8.57421875" style="32" customWidth="1"/>
    <col min="13" max="13" width="1.421875" style="0" customWidth="1"/>
  </cols>
  <sheetData>
    <row r="1" spans="1:12" ht="15" customHeight="1">
      <c r="A1" s="5" t="s">
        <v>127</v>
      </c>
      <c r="B1" s="5"/>
      <c r="C1" s="22"/>
      <c r="D1" s="69"/>
      <c r="E1" s="22"/>
      <c r="F1" s="69"/>
      <c r="G1" s="22"/>
      <c r="H1" s="70"/>
      <c r="I1" s="5"/>
      <c r="J1" s="69"/>
      <c r="K1" s="22"/>
      <c r="L1" s="70"/>
    </row>
    <row r="2" spans="1:12" ht="15" customHeight="1">
      <c r="A2" s="71" t="s">
        <v>128</v>
      </c>
      <c r="B2" s="5"/>
      <c r="C2" s="22"/>
      <c r="D2" s="69"/>
      <c r="E2" s="22"/>
      <c r="F2" s="69"/>
      <c r="G2" s="22"/>
      <c r="H2" s="70"/>
      <c r="I2" s="5"/>
      <c r="J2" s="69"/>
      <c r="K2" s="22"/>
      <c r="L2" s="70"/>
    </row>
    <row r="3" spans="1:12" ht="15" customHeight="1">
      <c r="A3" s="5" t="s">
        <v>36</v>
      </c>
      <c r="B3" s="5"/>
      <c r="C3" s="22"/>
      <c r="D3" s="69"/>
      <c r="E3" s="22"/>
      <c r="F3" s="69"/>
      <c r="G3" s="22"/>
      <c r="H3" s="70"/>
      <c r="I3" s="5"/>
      <c r="J3" s="69"/>
      <c r="K3" s="22"/>
      <c r="L3" s="70"/>
    </row>
    <row r="4" spans="1:12" ht="15" customHeight="1">
      <c r="A4" s="5" t="s">
        <v>0</v>
      </c>
      <c r="B4" s="5"/>
      <c r="C4" s="22"/>
      <c r="D4" s="69"/>
      <c r="E4" s="22"/>
      <c r="F4" s="69"/>
      <c r="G4" s="22"/>
      <c r="H4" s="70"/>
      <c r="I4" s="5"/>
      <c r="J4" s="69"/>
      <c r="K4" s="22"/>
      <c r="L4" s="70"/>
    </row>
    <row r="5" spans="1:12" ht="15" customHeight="1">
      <c r="A5" s="5" t="s">
        <v>1</v>
      </c>
      <c r="B5" s="5"/>
      <c r="C5" s="22"/>
      <c r="D5" s="69"/>
      <c r="E5" s="22"/>
      <c r="F5" s="69"/>
      <c r="G5" s="22"/>
      <c r="H5" s="70"/>
      <c r="I5" s="5"/>
      <c r="J5" s="69"/>
      <c r="K5" s="22"/>
      <c r="L5" s="70"/>
    </row>
    <row r="6" spans="1:12" ht="15" customHeight="1">
      <c r="A6" s="5" t="s">
        <v>37</v>
      </c>
      <c r="B6" s="5"/>
      <c r="C6" s="22"/>
      <c r="D6" s="69"/>
      <c r="E6" s="22"/>
      <c r="F6" s="69"/>
      <c r="G6" s="22"/>
      <c r="H6" s="70"/>
      <c r="I6" s="5"/>
      <c r="J6" s="69"/>
      <c r="K6" s="22"/>
      <c r="L6" s="70"/>
    </row>
    <row r="7" spans="1:12" ht="15" customHeight="1">
      <c r="A7" s="72" t="s">
        <v>38</v>
      </c>
      <c r="B7" s="5"/>
      <c r="C7" s="22"/>
      <c r="D7" s="69"/>
      <c r="E7" s="22"/>
      <c r="F7" s="69"/>
      <c r="G7" s="22"/>
      <c r="H7" s="70"/>
      <c r="I7" s="5"/>
      <c r="J7" s="69"/>
      <c r="K7" s="22"/>
      <c r="L7" s="70"/>
    </row>
    <row r="8" spans="1:12" ht="15" customHeight="1">
      <c r="A8" s="72"/>
      <c r="B8" s="5"/>
      <c r="C8" s="22"/>
      <c r="D8" s="69"/>
      <c r="E8" s="73" t="s">
        <v>39</v>
      </c>
      <c r="F8" s="69"/>
      <c r="G8" s="22"/>
      <c r="H8" s="70"/>
      <c r="I8" s="5"/>
      <c r="J8" s="69"/>
      <c r="K8" s="22"/>
      <c r="L8" s="70"/>
    </row>
    <row r="9" spans="1:12" ht="15" customHeight="1">
      <c r="A9" s="74" t="s">
        <v>129</v>
      </c>
      <c r="B9" s="25"/>
      <c r="C9" s="75"/>
      <c r="D9" s="76"/>
      <c r="E9" s="75"/>
      <c r="F9" s="76"/>
      <c r="G9" s="75"/>
      <c r="H9" s="77"/>
      <c r="I9" s="25"/>
      <c r="J9" s="76"/>
      <c r="K9" s="75"/>
      <c r="L9" s="77"/>
    </row>
    <row r="10" spans="1:12" ht="15" customHeight="1">
      <c r="A10" s="74"/>
      <c r="B10" s="25"/>
      <c r="C10" s="75" t="s">
        <v>130</v>
      </c>
      <c r="D10" s="76"/>
      <c r="E10" s="75"/>
      <c r="F10" s="76"/>
      <c r="G10" s="75"/>
      <c r="H10" s="77"/>
      <c r="I10" s="25"/>
      <c r="J10" s="76"/>
      <c r="K10" s="75" t="s">
        <v>131</v>
      </c>
      <c r="L10" s="77"/>
    </row>
    <row r="11" spans="1:12" ht="15" customHeight="1">
      <c r="A11" s="74" t="s">
        <v>40</v>
      </c>
      <c r="B11" s="25"/>
      <c r="C11" s="75" t="s">
        <v>41</v>
      </c>
      <c r="D11" s="76"/>
      <c r="E11" s="75" t="s">
        <v>42</v>
      </c>
      <c r="F11" s="76"/>
      <c r="G11" s="75" t="s">
        <v>43</v>
      </c>
      <c r="H11" s="77"/>
      <c r="I11" s="25"/>
      <c r="J11" s="69"/>
      <c r="K11" s="75"/>
      <c r="L11" s="77"/>
    </row>
    <row r="12" spans="1:12" ht="15" customHeight="1">
      <c r="A12" s="72" t="s">
        <v>44</v>
      </c>
      <c r="B12" s="25" t="s">
        <v>35</v>
      </c>
      <c r="C12" s="75" t="s">
        <v>45</v>
      </c>
      <c r="D12" s="76" t="s">
        <v>35</v>
      </c>
      <c r="E12" s="75" t="s">
        <v>45</v>
      </c>
      <c r="F12" s="76" t="s">
        <v>35</v>
      </c>
      <c r="G12" s="75" t="s">
        <v>45</v>
      </c>
      <c r="H12" s="70" t="s">
        <v>46</v>
      </c>
      <c r="I12" s="5"/>
      <c r="J12" s="69" t="s">
        <v>35</v>
      </c>
      <c r="K12" s="22" t="s">
        <v>45</v>
      </c>
      <c r="L12" s="70" t="s">
        <v>46</v>
      </c>
    </row>
    <row r="13" spans="1:12" ht="15" customHeight="1">
      <c r="A13" s="72" t="s">
        <v>92</v>
      </c>
      <c r="B13" s="78"/>
      <c r="C13" s="29"/>
      <c r="D13" s="76"/>
      <c r="E13" s="75"/>
      <c r="F13" s="76">
        <v>0</v>
      </c>
      <c r="G13" s="75">
        <v>0</v>
      </c>
      <c r="H13" s="77"/>
      <c r="I13" s="25" t="e">
        <v>#REF!</v>
      </c>
      <c r="J13" s="76">
        <v>0</v>
      </c>
      <c r="K13" s="75">
        <v>0</v>
      </c>
      <c r="L13" s="77" t="e">
        <v>#DIV/0!</v>
      </c>
    </row>
    <row r="14" spans="1:12" ht="15" customHeight="1">
      <c r="A14" s="5" t="s">
        <v>13</v>
      </c>
      <c r="B14" s="79">
        <v>0</v>
      </c>
      <c r="C14" s="73">
        <v>0</v>
      </c>
      <c r="D14" s="80">
        <v>0</v>
      </c>
      <c r="E14" s="73">
        <v>0</v>
      </c>
      <c r="F14" s="69">
        <v>0</v>
      </c>
      <c r="G14" s="22">
        <v>0</v>
      </c>
      <c r="H14" s="70">
        <v>0</v>
      </c>
      <c r="I14" s="81"/>
      <c r="J14" s="69">
        <v>0</v>
      </c>
      <c r="K14" s="22">
        <v>0</v>
      </c>
      <c r="L14" s="70" t="e">
        <v>#DIV/0!</v>
      </c>
    </row>
    <row r="15" spans="1:12" ht="15" customHeight="1">
      <c r="A15" s="72" t="s">
        <v>48</v>
      </c>
      <c r="B15" s="82" t="s">
        <v>35</v>
      </c>
      <c r="C15" s="83" t="s">
        <v>45</v>
      </c>
      <c r="D15" s="84" t="s">
        <v>35</v>
      </c>
      <c r="E15" s="83" t="s">
        <v>45</v>
      </c>
      <c r="F15" s="85" t="s">
        <v>35</v>
      </c>
      <c r="G15" s="18" t="s">
        <v>45</v>
      </c>
      <c r="H15" s="86" t="s">
        <v>46</v>
      </c>
      <c r="I15" s="81"/>
      <c r="J15" s="84" t="s">
        <v>35</v>
      </c>
      <c r="K15" s="83" t="s">
        <v>45</v>
      </c>
      <c r="L15" s="86" t="s">
        <v>46</v>
      </c>
    </row>
    <row r="16" spans="1:12" ht="15" customHeight="1">
      <c r="A16" s="5" t="s">
        <v>49</v>
      </c>
      <c r="B16" s="135">
        <v>212</v>
      </c>
      <c r="C16" s="73">
        <v>11633</v>
      </c>
      <c r="D16" s="80">
        <v>20</v>
      </c>
      <c r="E16" s="73">
        <v>1098.4</v>
      </c>
      <c r="F16" s="69">
        <v>232</v>
      </c>
      <c r="G16" s="22">
        <v>12731.4</v>
      </c>
      <c r="H16" s="70">
        <v>224.20992977991423</v>
      </c>
      <c r="I16" s="81"/>
      <c r="J16" s="80">
        <v>1719</v>
      </c>
      <c r="K16" s="73">
        <v>94285.79999999999</v>
      </c>
      <c r="L16" s="87">
        <v>238.0191619522771</v>
      </c>
    </row>
    <row r="17" spans="1:12" ht="15" customHeight="1">
      <c r="A17" s="5" t="s">
        <v>97</v>
      </c>
      <c r="B17" s="135">
        <v>50</v>
      </c>
      <c r="C17" s="27">
        <v>2742.5</v>
      </c>
      <c r="D17" s="80">
        <v>5</v>
      </c>
      <c r="E17" s="73">
        <v>274.5</v>
      </c>
      <c r="F17" s="80">
        <v>55</v>
      </c>
      <c r="G17" s="73">
        <v>3017</v>
      </c>
      <c r="H17" s="87">
        <v>250.54574080212132</v>
      </c>
      <c r="I17" s="79"/>
      <c r="J17" s="80">
        <v>447</v>
      </c>
      <c r="K17" s="73">
        <v>24448.1</v>
      </c>
      <c r="L17" s="87">
        <v>228.59473742335805</v>
      </c>
    </row>
    <row r="18" spans="1:12" ht="15" customHeight="1">
      <c r="A18" s="5" t="s">
        <v>132</v>
      </c>
      <c r="B18" s="88">
        <v>10</v>
      </c>
      <c r="C18" s="27">
        <v>548.5</v>
      </c>
      <c r="D18" s="69"/>
      <c r="E18" s="22"/>
      <c r="F18" s="69">
        <v>10</v>
      </c>
      <c r="G18" s="22">
        <v>548.5</v>
      </c>
      <c r="H18" s="70">
        <v>199</v>
      </c>
      <c r="I18" s="70"/>
      <c r="J18" s="69">
        <v>10</v>
      </c>
      <c r="K18" s="22">
        <v>548.5</v>
      </c>
      <c r="L18" s="70">
        <v>199</v>
      </c>
    </row>
    <row r="19" spans="1:12" ht="15" customHeight="1">
      <c r="A19" s="5" t="s">
        <v>122</v>
      </c>
      <c r="B19" s="88">
        <v>83</v>
      </c>
      <c r="C19" s="27">
        <v>4553</v>
      </c>
      <c r="D19" s="26">
        <v>18</v>
      </c>
      <c r="E19" s="22">
        <v>988.2</v>
      </c>
      <c r="F19" s="69">
        <v>101</v>
      </c>
      <c r="G19" s="22">
        <v>5541.2</v>
      </c>
      <c r="H19" s="70">
        <v>244.14170215837726</v>
      </c>
      <c r="I19" s="70"/>
      <c r="J19" s="69">
        <v>202</v>
      </c>
      <c r="K19" s="22">
        <v>11070.7</v>
      </c>
      <c r="L19" s="70">
        <v>215.63058343194197</v>
      </c>
    </row>
    <row r="20" spans="1:12" ht="15" customHeight="1">
      <c r="A20" s="5" t="s">
        <v>50</v>
      </c>
      <c r="B20" s="88">
        <v>63</v>
      </c>
      <c r="C20" s="27">
        <v>3456</v>
      </c>
      <c r="D20" s="26"/>
      <c r="E20" s="22"/>
      <c r="F20" s="69">
        <v>63</v>
      </c>
      <c r="G20" s="22">
        <v>3456</v>
      </c>
      <c r="H20" s="70">
        <v>275.54325810185185</v>
      </c>
      <c r="I20" s="70"/>
      <c r="J20" s="69">
        <v>528</v>
      </c>
      <c r="K20" s="22">
        <v>28944</v>
      </c>
      <c r="L20" s="70">
        <v>255.89360489220564</v>
      </c>
    </row>
    <row r="21" spans="1:12" ht="15" customHeight="1">
      <c r="A21" s="5" t="s">
        <v>59</v>
      </c>
      <c r="B21" s="88">
        <v>60</v>
      </c>
      <c r="C21" s="27">
        <v>3268.5</v>
      </c>
      <c r="D21" s="69"/>
      <c r="E21" s="22"/>
      <c r="F21" s="69">
        <v>60</v>
      </c>
      <c r="G21" s="22">
        <v>3268.5</v>
      </c>
      <c r="H21" s="70">
        <v>144.3154352149304</v>
      </c>
      <c r="I21" s="70"/>
      <c r="J21" s="69">
        <v>135</v>
      </c>
      <c r="K21" s="22">
        <v>7384.5</v>
      </c>
      <c r="L21" s="70">
        <v>203.47728349922133</v>
      </c>
    </row>
    <row r="22" spans="1:12" ht="15" customHeight="1">
      <c r="A22" s="5" t="s">
        <v>99</v>
      </c>
      <c r="B22" s="88">
        <v>10</v>
      </c>
      <c r="C22" s="27">
        <v>548.5</v>
      </c>
      <c r="D22" s="26"/>
      <c r="E22" s="22"/>
      <c r="F22" s="69">
        <v>10</v>
      </c>
      <c r="G22" s="22">
        <v>548.5</v>
      </c>
      <c r="H22" s="70">
        <v>320</v>
      </c>
      <c r="I22" s="70"/>
      <c r="J22" s="69">
        <v>41</v>
      </c>
      <c r="K22" s="22">
        <v>2249</v>
      </c>
      <c r="L22" s="70">
        <v>314.85326811916406</v>
      </c>
    </row>
    <row r="23" spans="1:12" ht="15" customHeight="1">
      <c r="A23" s="5" t="s">
        <v>60</v>
      </c>
      <c r="B23" s="88">
        <v>20</v>
      </c>
      <c r="C23" s="27">
        <v>1097</v>
      </c>
      <c r="D23" s="69"/>
      <c r="E23" s="22"/>
      <c r="F23" s="69">
        <v>20</v>
      </c>
      <c r="G23" s="22">
        <v>1097</v>
      </c>
      <c r="H23" s="70">
        <v>263.5</v>
      </c>
      <c r="I23" s="70"/>
      <c r="J23" s="69">
        <v>193</v>
      </c>
      <c r="K23" s="22">
        <v>10550</v>
      </c>
      <c r="L23" s="70">
        <v>230.67710900473935</v>
      </c>
    </row>
    <row r="24" spans="1:12" ht="15" customHeight="1">
      <c r="A24" s="5" t="s">
        <v>77</v>
      </c>
      <c r="B24" s="88">
        <v>22</v>
      </c>
      <c r="C24" s="27">
        <v>1207</v>
      </c>
      <c r="D24" s="69"/>
      <c r="E24" s="22"/>
      <c r="F24" s="69">
        <v>22</v>
      </c>
      <c r="G24" s="22">
        <v>1207</v>
      </c>
      <c r="H24" s="70">
        <v>300</v>
      </c>
      <c r="I24" s="70"/>
      <c r="J24" s="69">
        <v>65</v>
      </c>
      <c r="K24" s="22">
        <v>3566</v>
      </c>
      <c r="L24" s="70">
        <v>310.6611048794167</v>
      </c>
    </row>
    <row r="25" spans="1:12" ht="15" customHeight="1">
      <c r="A25" s="5" t="s">
        <v>51</v>
      </c>
      <c r="B25" s="88">
        <v>40</v>
      </c>
      <c r="C25" s="27">
        <v>2194</v>
      </c>
      <c r="D25" s="69"/>
      <c r="E25" s="22"/>
      <c r="F25" s="69">
        <v>40</v>
      </c>
      <c r="G25" s="22">
        <v>2194</v>
      </c>
      <c r="H25" s="70">
        <v>190.5</v>
      </c>
      <c r="I25" s="70"/>
      <c r="J25" s="69">
        <v>1345</v>
      </c>
      <c r="K25" s="22">
        <v>73765.2</v>
      </c>
      <c r="L25" s="70">
        <v>212.5216823109</v>
      </c>
    </row>
    <row r="26" spans="1:12" ht="15" customHeight="1">
      <c r="A26" s="5" t="s">
        <v>47</v>
      </c>
      <c r="B26" s="88">
        <v>380</v>
      </c>
      <c r="C26" s="27">
        <v>20858</v>
      </c>
      <c r="D26" s="69">
        <v>20</v>
      </c>
      <c r="E26" s="22">
        <v>1097.7</v>
      </c>
      <c r="F26" s="69">
        <v>400</v>
      </c>
      <c r="G26" s="22">
        <v>21955.7</v>
      </c>
      <c r="H26" s="70">
        <v>192.23892656576652</v>
      </c>
      <c r="I26" s="70"/>
      <c r="J26" s="69">
        <v>2536</v>
      </c>
      <c r="K26" s="22">
        <v>139079.1</v>
      </c>
      <c r="L26" s="70">
        <v>194.16053742079146</v>
      </c>
    </row>
    <row r="27" spans="1:12" ht="15" customHeight="1">
      <c r="A27" s="5" t="s">
        <v>104</v>
      </c>
      <c r="B27" s="88">
        <v>20</v>
      </c>
      <c r="C27" s="27">
        <v>1091</v>
      </c>
      <c r="D27" s="69">
        <v>10</v>
      </c>
      <c r="E27" s="22">
        <v>548</v>
      </c>
      <c r="F27" s="69">
        <v>30</v>
      </c>
      <c r="G27" s="22">
        <v>1639</v>
      </c>
      <c r="H27" s="70">
        <v>170.46308724832215</v>
      </c>
      <c r="I27" s="70"/>
      <c r="J27" s="69">
        <v>280</v>
      </c>
      <c r="K27" s="22">
        <v>15275.800000000001</v>
      </c>
      <c r="L27" s="70">
        <v>181.16998127757628</v>
      </c>
    </row>
    <row r="28" spans="1:12" ht="15" customHeight="1">
      <c r="A28" s="5" t="s">
        <v>93</v>
      </c>
      <c r="B28" s="88">
        <v>10</v>
      </c>
      <c r="C28" s="27">
        <v>548.5</v>
      </c>
      <c r="D28" s="69">
        <v>10</v>
      </c>
      <c r="E28" s="22">
        <v>546</v>
      </c>
      <c r="F28" s="69">
        <v>20</v>
      </c>
      <c r="G28" s="22">
        <v>1094.5</v>
      </c>
      <c r="H28" s="70">
        <v>175.05710370031977</v>
      </c>
      <c r="I28" s="70"/>
      <c r="J28" s="69">
        <v>50</v>
      </c>
      <c r="K28" s="22">
        <v>2741.2</v>
      </c>
      <c r="L28" s="70">
        <v>237.10582956369475</v>
      </c>
    </row>
    <row r="29" spans="1:12" ht="15" customHeight="1">
      <c r="A29" s="5" t="s">
        <v>62</v>
      </c>
      <c r="B29" s="88">
        <v>10</v>
      </c>
      <c r="C29" s="27">
        <v>548.5</v>
      </c>
      <c r="D29" s="69"/>
      <c r="E29" s="22"/>
      <c r="F29" s="69">
        <v>10</v>
      </c>
      <c r="G29" s="22">
        <v>548.5</v>
      </c>
      <c r="H29" s="70">
        <v>258</v>
      </c>
      <c r="I29" s="70"/>
      <c r="J29" s="69">
        <v>196</v>
      </c>
      <c r="K29" s="22">
        <v>10755.7</v>
      </c>
      <c r="L29" s="70">
        <v>264.29868813745264</v>
      </c>
    </row>
    <row r="30" spans="1:12" ht="15" customHeight="1">
      <c r="A30" s="5" t="s">
        <v>116</v>
      </c>
      <c r="B30" s="88"/>
      <c r="C30" s="27"/>
      <c r="D30" s="69">
        <v>3</v>
      </c>
      <c r="E30" s="22">
        <v>164.5</v>
      </c>
      <c r="F30" s="69">
        <v>3</v>
      </c>
      <c r="G30" s="22">
        <v>164.5</v>
      </c>
      <c r="H30" s="70">
        <v>349</v>
      </c>
      <c r="I30" s="70"/>
      <c r="J30" s="69">
        <v>133</v>
      </c>
      <c r="K30" s="22">
        <v>7278</v>
      </c>
      <c r="L30" s="70">
        <v>196.80186864523222</v>
      </c>
    </row>
    <row r="31" spans="1:12" ht="15" customHeight="1">
      <c r="A31" s="5" t="s">
        <v>64</v>
      </c>
      <c r="B31" s="88">
        <v>10</v>
      </c>
      <c r="C31" s="27">
        <v>548.5</v>
      </c>
      <c r="D31" s="69"/>
      <c r="E31" s="22"/>
      <c r="F31" s="69">
        <v>10</v>
      </c>
      <c r="G31" s="22">
        <v>548.5</v>
      </c>
      <c r="H31" s="70">
        <v>194</v>
      </c>
      <c r="I31" s="70"/>
      <c r="J31" s="69">
        <v>71</v>
      </c>
      <c r="K31" s="22">
        <v>3894.5</v>
      </c>
      <c r="L31" s="70">
        <v>273.9438952368725</v>
      </c>
    </row>
    <row r="32" spans="1:12" ht="15" customHeight="1">
      <c r="A32" s="5" t="s">
        <v>52</v>
      </c>
      <c r="B32" s="88">
        <v>100</v>
      </c>
      <c r="C32" s="27">
        <v>5489.5</v>
      </c>
      <c r="D32" s="69">
        <v>10</v>
      </c>
      <c r="E32" s="22">
        <v>549.2</v>
      </c>
      <c r="F32" s="69">
        <v>110</v>
      </c>
      <c r="G32" s="22">
        <v>6038.7</v>
      </c>
      <c r="H32" s="70">
        <v>193.81944789441437</v>
      </c>
      <c r="I32" s="70"/>
      <c r="J32" s="69">
        <v>1176</v>
      </c>
      <c r="K32" s="22">
        <v>64521.700000000004</v>
      </c>
      <c r="L32" s="70">
        <v>202.91223417857867</v>
      </c>
    </row>
    <row r="33" spans="1:12" ht="15" customHeight="1">
      <c r="A33" s="5" t="s">
        <v>82</v>
      </c>
      <c r="B33" s="88"/>
      <c r="C33" s="27"/>
      <c r="D33" s="69">
        <v>3</v>
      </c>
      <c r="E33" s="22">
        <v>164.5</v>
      </c>
      <c r="F33" s="69">
        <v>3</v>
      </c>
      <c r="G33" s="22">
        <v>164.5</v>
      </c>
      <c r="H33" s="70">
        <v>359</v>
      </c>
      <c r="I33" s="70"/>
      <c r="J33" s="69">
        <v>80</v>
      </c>
      <c r="K33" s="22">
        <v>4384</v>
      </c>
      <c r="L33" s="70">
        <v>230.55611313868613</v>
      </c>
    </row>
    <row r="34" spans="1:12" ht="15" customHeight="1">
      <c r="A34" s="5" t="s">
        <v>73</v>
      </c>
      <c r="B34" s="88">
        <v>21</v>
      </c>
      <c r="C34" s="27">
        <v>1152</v>
      </c>
      <c r="D34" s="69"/>
      <c r="E34" s="22"/>
      <c r="F34" s="69">
        <v>21</v>
      </c>
      <c r="G34" s="22">
        <v>1152</v>
      </c>
      <c r="H34" s="70">
        <v>260.96006944444446</v>
      </c>
      <c r="I34" s="70"/>
      <c r="J34" s="69">
        <v>101</v>
      </c>
      <c r="K34" s="22">
        <v>5537.5</v>
      </c>
      <c r="L34" s="70">
        <v>226.28984198645597</v>
      </c>
    </row>
    <row r="35" spans="1:12" ht="15" customHeight="1">
      <c r="A35" s="5" t="s">
        <v>53</v>
      </c>
      <c r="B35" s="88">
        <v>32</v>
      </c>
      <c r="C35" s="27">
        <v>1755.5</v>
      </c>
      <c r="D35" s="69"/>
      <c r="E35" s="22"/>
      <c r="F35" s="69">
        <v>32</v>
      </c>
      <c r="G35" s="22">
        <v>1755.5</v>
      </c>
      <c r="H35" s="70">
        <v>269.65622329820565</v>
      </c>
      <c r="I35" s="70"/>
      <c r="J35" s="69">
        <v>392</v>
      </c>
      <c r="K35" s="22">
        <v>21498.5</v>
      </c>
      <c r="L35" s="70">
        <v>282.09691373816776</v>
      </c>
    </row>
    <row r="36" spans="1:12" ht="15" customHeight="1">
      <c r="A36" s="5" t="s">
        <v>105</v>
      </c>
      <c r="B36" s="88">
        <v>10</v>
      </c>
      <c r="C36" s="27">
        <v>548.5</v>
      </c>
      <c r="D36" s="69"/>
      <c r="E36" s="22"/>
      <c r="F36" s="69">
        <v>10</v>
      </c>
      <c r="G36" s="22">
        <v>548.5</v>
      </c>
      <c r="H36" s="70">
        <v>199</v>
      </c>
      <c r="I36" s="70"/>
      <c r="J36" s="69">
        <v>84</v>
      </c>
      <c r="K36" s="22">
        <v>4609.3</v>
      </c>
      <c r="L36" s="70">
        <v>213.9237411320591</v>
      </c>
    </row>
    <row r="37" spans="1:12" ht="15" customHeight="1">
      <c r="A37" s="5" t="s">
        <v>54</v>
      </c>
      <c r="B37" s="88"/>
      <c r="C37" s="27"/>
      <c r="D37" s="69">
        <v>8</v>
      </c>
      <c r="E37" s="22">
        <v>439.5</v>
      </c>
      <c r="F37" s="69">
        <v>8</v>
      </c>
      <c r="G37" s="22">
        <v>439.5</v>
      </c>
      <c r="H37" s="70">
        <v>198</v>
      </c>
      <c r="I37" s="70"/>
      <c r="J37" s="69">
        <v>314</v>
      </c>
      <c r="K37" s="22">
        <v>17233.5</v>
      </c>
      <c r="L37" s="70">
        <v>198.8988249630081</v>
      </c>
    </row>
    <row r="38" spans="1:12" ht="15" customHeight="1">
      <c r="A38" s="5" t="s">
        <v>87</v>
      </c>
      <c r="B38" s="88">
        <v>11</v>
      </c>
      <c r="C38" s="27">
        <v>603.5</v>
      </c>
      <c r="D38" s="69"/>
      <c r="E38" s="22"/>
      <c r="F38" s="69">
        <v>11</v>
      </c>
      <c r="G38" s="22">
        <v>603.5</v>
      </c>
      <c r="H38" s="70">
        <v>276</v>
      </c>
      <c r="I38" s="70"/>
      <c r="J38" s="69">
        <v>41</v>
      </c>
      <c r="K38" s="22">
        <v>2249</v>
      </c>
      <c r="L38" s="70">
        <v>296.2425522454424</v>
      </c>
    </row>
    <row r="39" spans="1:12" ht="15" customHeight="1">
      <c r="A39" s="5" t="s">
        <v>55</v>
      </c>
      <c r="B39" s="88">
        <v>50</v>
      </c>
      <c r="C39" s="27">
        <v>2742.5</v>
      </c>
      <c r="D39" s="69">
        <v>15</v>
      </c>
      <c r="E39" s="22">
        <v>822.1</v>
      </c>
      <c r="F39" s="69">
        <v>65</v>
      </c>
      <c r="G39" s="22">
        <v>3564.6</v>
      </c>
      <c r="H39" s="70">
        <v>207.782640408461</v>
      </c>
      <c r="I39" s="70"/>
      <c r="J39" s="69">
        <v>1213</v>
      </c>
      <c r="K39" s="22">
        <v>66405.1</v>
      </c>
      <c r="L39" s="70">
        <v>221.70655567117583</v>
      </c>
    </row>
    <row r="40" spans="1:12" ht="15" customHeight="1">
      <c r="A40" s="5" t="s">
        <v>66</v>
      </c>
      <c r="B40" s="88">
        <v>10</v>
      </c>
      <c r="C40" s="27">
        <v>548.5</v>
      </c>
      <c r="D40" s="69">
        <v>5</v>
      </c>
      <c r="E40" s="22">
        <v>274.5</v>
      </c>
      <c r="F40" s="69">
        <v>15</v>
      </c>
      <c r="G40" s="22">
        <v>823</v>
      </c>
      <c r="H40" s="70">
        <v>269.3311057108141</v>
      </c>
      <c r="I40" s="70"/>
      <c r="J40" s="69">
        <v>412</v>
      </c>
      <c r="K40" s="22">
        <v>22562.5</v>
      </c>
      <c r="L40" s="70">
        <v>231.43051523545705</v>
      </c>
    </row>
    <row r="41" spans="1:12" ht="15" customHeight="1">
      <c r="A41" s="5" t="s">
        <v>67</v>
      </c>
      <c r="B41" s="88"/>
      <c r="C41" s="27"/>
      <c r="D41" s="69">
        <v>3</v>
      </c>
      <c r="E41" s="22">
        <v>164.5</v>
      </c>
      <c r="F41" s="69">
        <v>3</v>
      </c>
      <c r="G41" s="22">
        <v>164.5</v>
      </c>
      <c r="H41" s="70">
        <v>350</v>
      </c>
      <c r="I41" s="70"/>
      <c r="J41" s="69">
        <v>308</v>
      </c>
      <c r="K41" s="22">
        <v>16893</v>
      </c>
      <c r="L41" s="70">
        <v>246.70314331379862</v>
      </c>
    </row>
    <row r="42" spans="1:12" ht="15" customHeight="1">
      <c r="A42" s="5" t="s">
        <v>133</v>
      </c>
      <c r="B42" s="88">
        <v>160</v>
      </c>
      <c r="C42" s="27">
        <v>8780.5</v>
      </c>
      <c r="D42" s="69"/>
      <c r="E42" s="22"/>
      <c r="F42" s="69">
        <v>160</v>
      </c>
      <c r="G42" s="22">
        <v>8780.5</v>
      </c>
      <c r="H42" s="70">
        <v>190.37566197824725</v>
      </c>
      <c r="I42" s="70"/>
      <c r="J42" s="69">
        <v>160</v>
      </c>
      <c r="K42" s="22">
        <v>8780.5</v>
      </c>
      <c r="L42" s="70">
        <v>190.37566197824725</v>
      </c>
    </row>
    <row r="43" spans="1:12" ht="15" customHeight="1">
      <c r="A43" s="5" t="s">
        <v>79</v>
      </c>
      <c r="B43" s="88"/>
      <c r="C43" s="27"/>
      <c r="D43" s="69">
        <v>45</v>
      </c>
      <c r="E43" s="22">
        <v>2465.3</v>
      </c>
      <c r="F43" s="69">
        <v>45</v>
      </c>
      <c r="G43" s="22">
        <v>2465.3</v>
      </c>
      <c r="H43" s="70">
        <v>169.81787206425182</v>
      </c>
      <c r="I43" s="70"/>
      <c r="J43" s="69">
        <v>103</v>
      </c>
      <c r="K43" s="22">
        <v>5643.3</v>
      </c>
      <c r="L43" s="70">
        <v>205.92614250527174</v>
      </c>
    </row>
    <row r="44" spans="1:12" ht="15" customHeight="1">
      <c r="A44" s="5" t="s">
        <v>117</v>
      </c>
      <c r="B44" s="88">
        <v>10</v>
      </c>
      <c r="C44" s="27">
        <v>548.5</v>
      </c>
      <c r="D44" s="69"/>
      <c r="E44" s="22"/>
      <c r="F44" s="69">
        <v>10</v>
      </c>
      <c r="G44" s="22">
        <v>548.5</v>
      </c>
      <c r="H44" s="70">
        <v>268</v>
      </c>
      <c r="I44" s="70"/>
      <c r="J44" s="69">
        <v>204</v>
      </c>
      <c r="K44" s="22">
        <v>11187.2</v>
      </c>
      <c r="L44" s="70">
        <v>225.98221181350115</v>
      </c>
    </row>
    <row r="45" spans="1:12" ht="15" customHeight="1">
      <c r="A45" s="5" t="s">
        <v>57</v>
      </c>
      <c r="B45" s="88">
        <v>80</v>
      </c>
      <c r="C45" s="27">
        <v>4392.5</v>
      </c>
      <c r="D45" s="69"/>
      <c r="E45" s="22"/>
      <c r="F45" s="69">
        <v>80</v>
      </c>
      <c r="G45" s="22">
        <v>4392.5</v>
      </c>
      <c r="H45" s="70">
        <v>192.12657939669893</v>
      </c>
      <c r="I45" s="70"/>
      <c r="J45" s="69">
        <v>1515</v>
      </c>
      <c r="K45" s="22">
        <v>83072.5</v>
      </c>
      <c r="L45" s="70">
        <v>201.04814469288874</v>
      </c>
    </row>
    <row r="46" spans="1:12" ht="15" customHeight="1">
      <c r="A46" s="5" t="s">
        <v>134</v>
      </c>
      <c r="B46" s="88"/>
      <c r="C46" s="27"/>
      <c r="D46" s="69"/>
      <c r="E46" s="22"/>
      <c r="F46" s="69">
        <v>0</v>
      </c>
      <c r="G46" s="22">
        <v>0</v>
      </c>
      <c r="H46" s="70"/>
      <c r="I46" s="70"/>
      <c r="J46" s="69">
        <v>60</v>
      </c>
      <c r="K46" s="22">
        <v>3291</v>
      </c>
      <c r="L46" s="70">
        <v>198.33333333333334</v>
      </c>
    </row>
    <row r="47" spans="1:12" ht="15" customHeight="1">
      <c r="A47" s="5" t="s">
        <v>119</v>
      </c>
      <c r="B47" s="88"/>
      <c r="C47" s="27"/>
      <c r="D47" s="69"/>
      <c r="E47" s="22"/>
      <c r="F47" s="69">
        <v>0</v>
      </c>
      <c r="G47" s="22">
        <v>0</v>
      </c>
      <c r="H47" s="70"/>
      <c r="I47" s="70"/>
      <c r="J47" s="69">
        <v>10</v>
      </c>
      <c r="K47" s="22">
        <v>548.5</v>
      </c>
      <c r="L47" s="70">
        <v>220</v>
      </c>
    </row>
    <row r="48" spans="1:12" ht="15" customHeight="1">
      <c r="A48" s="5" t="s">
        <v>118</v>
      </c>
      <c r="B48" s="88"/>
      <c r="C48" s="27"/>
      <c r="D48" s="69"/>
      <c r="E48" s="22"/>
      <c r="F48" s="69">
        <v>0</v>
      </c>
      <c r="G48" s="22">
        <v>0</v>
      </c>
      <c r="H48" s="70"/>
      <c r="I48" s="70"/>
      <c r="J48" s="69">
        <v>5</v>
      </c>
      <c r="K48" s="22">
        <v>249.2</v>
      </c>
      <c r="L48" s="70">
        <v>248</v>
      </c>
    </row>
    <row r="49" spans="1:12" ht="15" customHeight="1">
      <c r="A49" s="5" t="s">
        <v>88</v>
      </c>
      <c r="B49" s="88"/>
      <c r="C49" s="27"/>
      <c r="D49" s="69"/>
      <c r="E49" s="22"/>
      <c r="F49" s="69">
        <v>0</v>
      </c>
      <c r="G49" s="22">
        <v>0</v>
      </c>
      <c r="H49" s="70"/>
      <c r="I49" s="70"/>
      <c r="J49" s="69">
        <v>20</v>
      </c>
      <c r="K49" s="22">
        <v>1097</v>
      </c>
      <c r="L49" s="70">
        <v>270</v>
      </c>
    </row>
    <row r="50" spans="1:12" ht="15" customHeight="1">
      <c r="A50" s="5" t="s">
        <v>58</v>
      </c>
      <c r="B50" s="88"/>
      <c r="C50" s="27"/>
      <c r="D50" s="69"/>
      <c r="E50" s="22"/>
      <c r="F50" s="69">
        <v>0</v>
      </c>
      <c r="G50" s="22">
        <v>0</v>
      </c>
      <c r="H50" s="70"/>
      <c r="I50" s="70"/>
      <c r="J50" s="69">
        <v>151</v>
      </c>
      <c r="K50" s="22">
        <v>8279.5</v>
      </c>
      <c r="L50" s="70">
        <v>233.72510417295732</v>
      </c>
    </row>
    <row r="51" spans="1:12" ht="15" customHeight="1">
      <c r="A51" s="5" t="s">
        <v>98</v>
      </c>
      <c r="B51" s="88"/>
      <c r="C51" s="27"/>
      <c r="D51" s="69"/>
      <c r="E51" s="22"/>
      <c r="F51" s="69">
        <v>0</v>
      </c>
      <c r="G51" s="22">
        <v>0</v>
      </c>
      <c r="H51" s="70"/>
      <c r="I51" s="70"/>
      <c r="J51" s="69">
        <v>27</v>
      </c>
      <c r="K51" s="22">
        <v>1482</v>
      </c>
      <c r="L51" s="70">
        <v>286.56174089068827</v>
      </c>
    </row>
    <row r="52" spans="1:12" ht="15" customHeight="1">
      <c r="A52" s="5" t="s">
        <v>102</v>
      </c>
      <c r="B52" s="88"/>
      <c r="C52" s="27"/>
      <c r="D52" s="26"/>
      <c r="E52" s="22"/>
      <c r="F52" s="69">
        <v>0</v>
      </c>
      <c r="G52" s="22">
        <v>0</v>
      </c>
      <c r="H52" s="70"/>
      <c r="I52" s="70"/>
      <c r="J52" s="69">
        <v>20</v>
      </c>
      <c r="K52" s="22">
        <v>1097</v>
      </c>
      <c r="L52" s="70">
        <v>238.5</v>
      </c>
    </row>
    <row r="53" spans="1:12" ht="15" customHeight="1">
      <c r="A53" s="5" t="s">
        <v>107</v>
      </c>
      <c r="B53" s="88"/>
      <c r="C53" s="27"/>
      <c r="D53" s="26"/>
      <c r="E53" s="22"/>
      <c r="F53" s="69">
        <v>0</v>
      </c>
      <c r="G53" s="22">
        <v>0</v>
      </c>
      <c r="H53" s="70"/>
      <c r="I53" s="70"/>
      <c r="J53" s="69">
        <v>15</v>
      </c>
      <c r="K53" s="22">
        <v>822.6</v>
      </c>
      <c r="L53" s="70">
        <v>228.65013372234378</v>
      </c>
    </row>
    <row r="54" spans="1:12" ht="15" customHeight="1">
      <c r="A54" s="5" t="s">
        <v>108</v>
      </c>
      <c r="B54" s="88"/>
      <c r="C54" s="27"/>
      <c r="D54" s="26"/>
      <c r="E54" s="22"/>
      <c r="F54" s="69">
        <v>0</v>
      </c>
      <c r="G54" s="22">
        <v>0</v>
      </c>
      <c r="H54" s="70"/>
      <c r="I54" s="70"/>
      <c r="J54" s="69">
        <v>20</v>
      </c>
      <c r="K54" s="22">
        <v>1095.5</v>
      </c>
      <c r="L54" s="70">
        <v>196.9890460976723</v>
      </c>
    </row>
    <row r="55" spans="1:12" ht="15" customHeight="1">
      <c r="A55" s="5" t="s">
        <v>111</v>
      </c>
      <c r="B55" s="88"/>
      <c r="C55" s="27"/>
      <c r="D55" s="69"/>
      <c r="E55" s="22"/>
      <c r="F55" s="69">
        <v>0</v>
      </c>
      <c r="G55" s="22">
        <v>0</v>
      </c>
      <c r="H55" s="70"/>
      <c r="I55" s="70"/>
      <c r="J55" s="69">
        <v>495</v>
      </c>
      <c r="K55" s="22">
        <v>27146.899999999998</v>
      </c>
      <c r="L55" s="70">
        <v>200.89112200656427</v>
      </c>
    </row>
    <row r="56" spans="1:12" ht="15" customHeight="1">
      <c r="A56" s="5" t="s">
        <v>109</v>
      </c>
      <c r="B56" s="88"/>
      <c r="C56" s="27"/>
      <c r="D56" s="69"/>
      <c r="E56" s="22"/>
      <c r="F56" s="69">
        <v>0</v>
      </c>
      <c r="G56" s="22">
        <v>0</v>
      </c>
      <c r="H56" s="70"/>
      <c r="I56" s="70"/>
      <c r="J56" s="69">
        <v>20</v>
      </c>
      <c r="K56" s="22">
        <v>1095.5</v>
      </c>
      <c r="L56" s="70">
        <v>187.5006846188955</v>
      </c>
    </row>
    <row r="57" spans="1:12" ht="15" customHeight="1">
      <c r="A57" s="5" t="s">
        <v>61</v>
      </c>
      <c r="B57" s="88"/>
      <c r="C57" s="27"/>
      <c r="D57" s="26"/>
      <c r="E57" s="22"/>
      <c r="F57" s="69">
        <v>0</v>
      </c>
      <c r="G57" s="22">
        <v>0</v>
      </c>
      <c r="H57" s="70"/>
      <c r="I57" s="70"/>
      <c r="J57" s="69">
        <v>434</v>
      </c>
      <c r="K57" s="22">
        <v>23791.1</v>
      </c>
      <c r="L57" s="70">
        <v>219.12554694822853</v>
      </c>
    </row>
    <row r="58" spans="1:12" ht="15" customHeight="1">
      <c r="A58" s="5" t="s">
        <v>103</v>
      </c>
      <c r="B58" s="88"/>
      <c r="C58" s="27"/>
      <c r="D58" s="26"/>
      <c r="E58" s="22"/>
      <c r="F58" s="69">
        <v>0</v>
      </c>
      <c r="G58" s="22">
        <v>0</v>
      </c>
      <c r="H58" s="70"/>
      <c r="I58" s="70"/>
      <c r="J58" s="69">
        <v>12</v>
      </c>
      <c r="K58" s="22">
        <v>656.5</v>
      </c>
      <c r="L58" s="70">
        <v>222.014470677837</v>
      </c>
    </row>
    <row r="59" spans="1:12" ht="15" customHeight="1">
      <c r="A59" s="5" t="s">
        <v>85</v>
      </c>
      <c r="B59" s="88"/>
      <c r="C59" s="27"/>
      <c r="D59" s="69"/>
      <c r="E59" s="22"/>
      <c r="F59" s="69">
        <v>0</v>
      </c>
      <c r="G59" s="22">
        <v>0</v>
      </c>
      <c r="H59" s="70"/>
      <c r="I59" s="70"/>
      <c r="J59" s="69">
        <v>70</v>
      </c>
      <c r="K59" s="22">
        <v>3839.5</v>
      </c>
      <c r="L59" s="70">
        <v>244</v>
      </c>
    </row>
    <row r="60" spans="1:12" ht="15" customHeight="1">
      <c r="A60" s="5" t="s">
        <v>112</v>
      </c>
      <c r="B60" s="88"/>
      <c r="C60" s="27"/>
      <c r="D60" s="69"/>
      <c r="E60" s="22"/>
      <c r="F60" s="69">
        <v>0</v>
      </c>
      <c r="G60" s="22">
        <v>0</v>
      </c>
      <c r="H60" s="70"/>
      <c r="I60" s="70"/>
      <c r="J60" s="69">
        <v>20</v>
      </c>
      <c r="K60" s="22">
        <v>1098.5</v>
      </c>
      <c r="L60" s="70">
        <v>269.2776513427401</v>
      </c>
    </row>
    <row r="61" spans="1:12" ht="15" customHeight="1">
      <c r="A61" s="136" t="s">
        <v>78</v>
      </c>
      <c r="B61" s="137"/>
      <c r="C61" s="138"/>
      <c r="D61" s="137"/>
      <c r="E61" s="138"/>
      <c r="F61" s="137">
        <v>0</v>
      </c>
      <c r="G61" s="138">
        <v>0</v>
      </c>
      <c r="H61" s="139"/>
      <c r="I61" s="136"/>
      <c r="J61" s="137">
        <v>43</v>
      </c>
      <c r="K61" s="138">
        <v>2359</v>
      </c>
      <c r="L61" s="139">
        <v>266.06612971598133</v>
      </c>
    </row>
    <row r="62" spans="1:12" ht="15" customHeight="1">
      <c r="A62" s="136" t="s">
        <v>72</v>
      </c>
      <c r="B62" s="137"/>
      <c r="C62" s="138"/>
      <c r="D62" s="137"/>
      <c r="E62" s="138"/>
      <c r="F62" s="137">
        <v>0</v>
      </c>
      <c r="G62" s="138">
        <v>0</v>
      </c>
      <c r="H62" s="139"/>
      <c r="I62" s="136"/>
      <c r="J62" s="137">
        <v>110</v>
      </c>
      <c r="K62" s="138">
        <v>6036.5</v>
      </c>
      <c r="L62" s="139">
        <v>208.90093597283195</v>
      </c>
    </row>
    <row r="63" spans="1:12" ht="15" customHeight="1">
      <c r="A63" s="136" t="s">
        <v>86</v>
      </c>
      <c r="B63" s="137"/>
      <c r="C63" s="138"/>
      <c r="D63" s="137"/>
      <c r="E63" s="138"/>
      <c r="F63" s="137">
        <v>0</v>
      </c>
      <c r="G63" s="138">
        <v>0</v>
      </c>
      <c r="H63" s="139"/>
      <c r="I63" s="136"/>
      <c r="J63" s="137">
        <v>690</v>
      </c>
      <c r="K63" s="138">
        <v>37811.3</v>
      </c>
      <c r="L63" s="139">
        <v>226.8873379122114</v>
      </c>
    </row>
    <row r="64" spans="1:12" ht="15" customHeight="1">
      <c r="A64" s="136" t="s">
        <v>63</v>
      </c>
      <c r="B64" s="137"/>
      <c r="C64" s="138"/>
      <c r="D64" s="137"/>
      <c r="E64" s="138"/>
      <c r="F64" s="137">
        <v>0</v>
      </c>
      <c r="G64" s="138">
        <v>0</v>
      </c>
      <c r="H64" s="139"/>
      <c r="I64" s="136"/>
      <c r="J64" s="137">
        <v>51</v>
      </c>
      <c r="K64" s="138">
        <v>2797.5</v>
      </c>
      <c r="L64" s="139">
        <v>295.76729222520106</v>
      </c>
    </row>
    <row r="65" spans="1:12" ht="15" customHeight="1">
      <c r="A65" s="136" t="s">
        <v>100</v>
      </c>
      <c r="B65" s="137"/>
      <c r="C65" s="138"/>
      <c r="D65" s="137"/>
      <c r="E65" s="138"/>
      <c r="F65" s="137">
        <v>0</v>
      </c>
      <c r="G65" s="138">
        <v>0</v>
      </c>
      <c r="H65" s="139"/>
      <c r="I65" s="136"/>
      <c r="J65" s="137">
        <v>495</v>
      </c>
      <c r="K65" s="138">
        <v>27113.2</v>
      </c>
      <c r="L65" s="139">
        <v>193.05897865246448</v>
      </c>
    </row>
    <row r="66" spans="1:12" ht="15" customHeight="1">
      <c r="A66" s="136" t="s">
        <v>123</v>
      </c>
      <c r="B66" s="137"/>
      <c r="C66" s="138"/>
      <c r="D66" s="137"/>
      <c r="E66" s="138"/>
      <c r="F66" s="137">
        <v>0</v>
      </c>
      <c r="G66" s="138">
        <v>0</v>
      </c>
      <c r="H66" s="139"/>
      <c r="I66" s="136"/>
      <c r="J66" s="137">
        <v>20</v>
      </c>
      <c r="K66" s="138">
        <v>1091.2</v>
      </c>
      <c r="L66" s="139">
        <v>162.49816715542522</v>
      </c>
    </row>
    <row r="67" spans="1:12" ht="15" customHeight="1">
      <c r="A67" s="136" t="s">
        <v>113</v>
      </c>
      <c r="B67" s="137"/>
      <c r="C67" s="138"/>
      <c r="D67" s="137"/>
      <c r="E67" s="138"/>
      <c r="F67" s="137">
        <v>0</v>
      </c>
      <c r="G67" s="138">
        <v>0</v>
      </c>
      <c r="H67" s="139"/>
      <c r="I67" s="136"/>
      <c r="J67" s="137">
        <v>20</v>
      </c>
      <c r="K67" s="138">
        <v>1094</v>
      </c>
      <c r="L67" s="139">
        <v>184.4904021937843</v>
      </c>
    </row>
    <row r="68" spans="1:12" ht="15" customHeight="1">
      <c r="A68" s="136" t="s">
        <v>101</v>
      </c>
      <c r="B68" s="137"/>
      <c r="C68" s="138"/>
      <c r="D68" s="137"/>
      <c r="E68" s="138"/>
      <c r="F68" s="137">
        <v>0</v>
      </c>
      <c r="G68" s="138">
        <v>0</v>
      </c>
      <c r="H68" s="139"/>
      <c r="I68" s="136"/>
      <c r="J68" s="137">
        <v>103</v>
      </c>
      <c r="K68" s="138">
        <v>5619.5</v>
      </c>
      <c r="L68" s="139">
        <v>187.37174125811904</v>
      </c>
    </row>
    <row r="69" spans="1:12" ht="15" customHeight="1">
      <c r="A69" s="136" t="s">
        <v>114</v>
      </c>
      <c r="B69" s="137"/>
      <c r="C69" s="138"/>
      <c r="D69" s="137"/>
      <c r="E69" s="138"/>
      <c r="F69" s="137">
        <v>0</v>
      </c>
      <c r="G69" s="138">
        <v>0</v>
      </c>
      <c r="H69" s="139"/>
      <c r="I69" s="136"/>
      <c r="J69" s="137">
        <v>10</v>
      </c>
      <c r="K69" s="138">
        <v>548.5</v>
      </c>
      <c r="L69" s="139">
        <v>286</v>
      </c>
    </row>
    <row r="70" spans="1:12" ht="15" customHeight="1">
      <c r="A70" s="136" t="s">
        <v>83</v>
      </c>
      <c r="B70" s="137"/>
      <c r="C70" s="138"/>
      <c r="D70" s="137"/>
      <c r="E70" s="138"/>
      <c r="F70" s="137">
        <v>0</v>
      </c>
      <c r="G70" s="138">
        <v>0</v>
      </c>
      <c r="H70" s="139"/>
      <c r="I70" s="136"/>
      <c r="J70" s="137">
        <v>166</v>
      </c>
      <c r="K70" s="138">
        <v>9089.7</v>
      </c>
      <c r="L70" s="139">
        <v>215.1466275014577</v>
      </c>
    </row>
    <row r="71" spans="1:12" ht="15" customHeight="1">
      <c r="A71" s="136" t="s">
        <v>74</v>
      </c>
      <c r="B71" s="137"/>
      <c r="C71" s="138"/>
      <c r="D71" s="137"/>
      <c r="E71" s="138"/>
      <c r="F71" s="137">
        <v>0</v>
      </c>
      <c r="G71" s="138">
        <v>0</v>
      </c>
      <c r="H71" s="139"/>
      <c r="I71" s="136"/>
      <c r="J71" s="137">
        <v>275</v>
      </c>
      <c r="K71" s="138">
        <v>15025</v>
      </c>
      <c r="L71" s="139">
        <v>151.01154742096506</v>
      </c>
    </row>
    <row r="72" spans="1:12" ht="15" customHeight="1">
      <c r="A72" t="s">
        <v>120</v>
      </c>
      <c r="F72" s="34">
        <v>0</v>
      </c>
      <c r="G72" s="33">
        <v>0</v>
      </c>
      <c r="J72" s="34">
        <v>240</v>
      </c>
      <c r="K72" s="33">
        <v>13177.5</v>
      </c>
      <c r="L72" s="32">
        <v>195.62515651678999</v>
      </c>
    </row>
    <row r="73" spans="1:12" ht="15" customHeight="1">
      <c r="A73" t="s">
        <v>65</v>
      </c>
      <c r="F73" s="34">
        <v>0</v>
      </c>
      <c r="G73" s="33">
        <v>0</v>
      </c>
      <c r="J73" s="34">
        <v>90</v>
      </c>
      <c r="K73" s="33">
        <v>4932</v>
      </c>
      <c r="L73" s="32">
        <v>217.47374290348742</v>
      </c>
    </row>
    <row r="74" spans="1:12" ht="15" customHeight="1">
      <c r="A74" t="s">
        <v>75</v>
      </c>
      <c r="F74" s="34">
        <v>0</v>
      </c>
      <c r="G74" s="33">
        <v>0</v>
      </c>
      <c r="J74" s="34">
        <v>320</v>
      </c>
      <c r="K74" s="33">
        <v>17549</v>
      </c>
      <c r="L74" s="32">
        <v>219.9812240013676</v>
      </c>
    </row>
    <row r="75" spans="1:12" ht="15" customHeight="1">
      <c r="A75" t="s">
        <v>94</v>
      </c>
      <c r="F75" s="34">
        <v>0</v>
      </c>
      <c r="G75" s="33">
        <v>0</v>
      </c>
      <c r="J75" s="34">
        <v>70</v>
      </c>
      <c r="K75" s="33">
        <v>3837.5</v>
      </c>
      <c r="L75" s="32">
        <v>258.15231270358305</v>
      </c>
    </row>
    <row r="76" spans="1:12" ht="15" customHeight="1">
      <c r="A76" t="s">
        <v>84</v>
      </c>
      <c r="F76" s="34">
        <v>0</v>
      </c>
      <c r="G76" s="33">
        <v>0</v>
      </c>
      <c r="J76" s="34">
        <v>106</v>
      </c>
      <c r="K76" s="33">
        <v>5800</v>
      </c>
      <c r="L76" s="32">
        <v>243.4296551724138</v>
      </c>
    </row>
    <row r="77" spans="1:12" ht="15" customHeight="1">
      <c r="A77" t="s">
        <v>110</v>
      </c>
      <c r="F77" s="34">
        <v>0</v>
      </c>
      <c r="G77" s="33">
        <v>0</v>
      </c>
      <c r="J77" s="34">
        <v>50</v>
      </c>
      <c r="K77" s="33">
        <v>2744</v>
      </c>
      <c r="L77" s="32">
        <v>261.15998542274053</v>
      </c>
    </row>
    <row r="78" spans="1:12" ht="15" customHeight="1">
      <c r="A78" t="s">
        <v>115</v>
      </c>
      <c r="F78" s="34">
        <v>0</v>
      </c>
      <c r="G78" s="33">
        <v>0</v>
      </c>
      <c r="J78" s="34">
        <v>10</v>
      </c>
      <c r="K78" s="33">
        <v>548.5</v>
      </c>
      <c r="L78" s="32">
        <v>313</v>
      </c>
    </row>
    <row r="79" spans="1:12" ht="15" customHeight="1">
      <c r="A79" t="s">
        <v>80</v>
      </c>
      <c r="F79" s="34">
        <v>0</v>
      </c>
      <c r="G79" s="33">
        <v>0</v>
      </c>
      <c r="J79" s="34">
        <v>135</v>
      </c>
      <c r="K79" s="33">
        <v>7394.5</v>
      </c>
      <c r="L79" s="32">
        <v>188.34708229089188</v>
      </c>
    </row>
    <row r="80" spans="1:12" ht="15" customHeight="1">
      <c r="A80" t="s">
        <v>56</v>
      </c>
      <c r="F80" s="34">
        <v>0</v>
      </c>
      <c r="G80" s="33">
        <v>0</v>
      </c>
      <c r="J80" s="34">
        <v>162</v>
      </c>
      <c r="K80" s="33">
        <v>8880.7</v>
      </c>
      <c r="L80" s="32">
        <v>220.42283828977446</v>
      </c>
    </row>
    <row r="81" spans="1:12" ht="15" customHeight="1">
      <c r="A81" t="s">
        <v>121</v>
      </c>
      <c r="F81" s="34">
        <v>0</v>
      </c>
      <c r="G81" s="33">
        <v>0</v>
      </c>
      <c r="J81" s="34">
        <v>100</v>
      </c>
      <c r="K81" s="33">
        <v>5481.799999999999</v>
      </c>
      <c r="L81" s="32">
        <v>186.9776168411836</v>
      </c>
    </row>
    <row r="82" spans="1:12" ht="15" customHeight="1">
      <c r="A82" t="s">
        <v>81</v>
      </c>
      <c r="F82" s="34">
        <v>0</v>
      </c>
      <c r="G82" s="33">
        <v>0</v>
      </c>
      <c r="J82" s="34">
        <v>30</v>
      </c>
      <c r="K82" s="33">
        <v>1645.5</v>
      </c>
      <c r="L82" s="32">
        <v>342.6666666666667</v>
      </c>
    </row>
    <row r="83" spans="1:12" ht="15" customHeight="1">
      <c r="A83" t="s">
        <v>106</v>
      </c>
      <c r="F83" s="34">
        <v>0</v>
      </c>
      <c r="G83" s="33">
        <v>0</v>
      </c>
      <c r="J83" s="34">
        <v>20</v>
      </c>
      <c r="K83" s="33">
        <v>1097</v>
      </c>
      <c r="L83" s="32">
        <v>292.5</v>
      </c>
    </row>
    <row r="85" spans="1:12" ht="15" customHeight="1">
      <c r="A85" t="s">
        <v>13</v>
      </c>
      <c r="B85" s="34">
        <v>1484</v>
      </c>
      <c r="C85" s="33">
        <v>81404</v>
      </c>
      <c r="D85" s="34">
        <v>175</v>
      </c>
      <c r="E85" s="33">
        <v>9596.900000000001</v>
      </c>
      <c r="F85" s="34">
        <v>1659</v>
      </c>
      <c r="G85" s="33">
        <v>91000.90000000001</v>
      </c>
      <c r="H85" s="32">
        <v>211.04558306566196</v>
      </c>
      <c r="J85" s="34">
        <v>18749</v>
      </c>
      <c r="K85" s="33">
        <v>1027677.4</v>
      </c>
      <c r="L85" s="32">
        <v>216.61769422972623</v>
      </c>
    </row>
    <row r="86" ht="15" customHeight="1">
      <c r="A86" t="s">
        <v>76</v>
      </c>
    </row>
    <row r="87" spans="1:9" ht="15" customHeight="1">
      <c r="A87" t="s">
        <v>68</v>
      </c>
      <c r="I87" t="s">
        <v>70</v>
      </c>
    </row>
    <row r="88" spans="1:8" ht="15" customHeight="1">
      <c r="A88" t="s">
        <v>69</v>
      </c>
      <c r="H88" s="32" t="s">
        <v>71</v>
      </c>
    </row>
    <row r="89" ht="15" customHeight="1">
      <c r="A89" t="s">
        <v>24</v>
      </c>
    </row>
    <row r="90" ht="15" customHeight="1">
      <c r="A90" t="s">
        <v>25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</cp:lastModifiedBy>
  <cp:lastPrinted>2019-07-14T06:35:34Z</cp:lastPrinted>
  <dcterms:created xsi:type="dcterms:W3CDTF">2017-09-24T04:46:07Z</dcterms:created>
  <dcterms:modified xsi:type="dcterms:W3CDTF">2019-07-14T06:35:43Z</dcterms:modified>
  <cp:category/>
  <cp:version/>
  <cp:contentType/>
  <cp:contentStatus/>
</cp:coreProperties>
</file>